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lat stakes" sheetId="1" r:id="rId3"/>
    <sheet state="visible" name="compound stakes" sheetId="2" r:id="rId4"/>
  </sheets>
  <definedNames/>
  <calcPr/>
</workbook>
</file>

<file path=xl/sharedStrings.xml><?xml version="1.0" encoding="utf-8"?>
<sst xmlns="http://schemas.openxmlformats.org/spreadsheetml/2006/main" count="4324" uniqueCount="551">
  <si>
    <t>Date</t>
  </si>
  <si>
    <t>Time</t>
  </si>
  <si>
    <t>Course</t>
  </si>
  <si>
    <t>Horse</t>
  </si>
  <si>
    <t>BSP odds</t>
  </si>
  <si>
    <t>Stake</t>
  </si>
  <si>
    <t>Position</t>
  </si>
  <si>
    <t>P/L</t>
  </si>
  <si>
    <t>£1000 bankroll</t>
  </si>
  <si>
    <t>Bets</t>
  </si>
  <si>
    <t>Running Total</t>
  </si>
  <si>
    <t>£50 / Point</t>
  </si>
  <si>
    <t>Sandown</t>
  </si>
  <si>
    <t xml:space="preserve">Shelford </t>
  </si>
  <si>
    <t>F</t>
  </si>
  <si>
    <t>Win</t>
  </si>
  <si>
    <t>Ascot</t>
  </si>
  <si>
    <t>Dodging Bullets</t>
  </si>
  <si>
    <t>1</t>
  </si>
  <si>
    <t>Strike Rate</t>
  </si>
  <si>
    <t>Haydock</t>
  </si>
  <si>
    <t xml:space="preserve">The New One </t>
  </si>
  <si>
    <t>Annual rate of return</t>
  </si>
  <si>
    <t>Caroles Spirit</t>
  </si>
  <si>
    <t>2</t>
  </si>
  <si>
    <t>Return on money staked</t>
  </si>
  <si>
    <t>Profit from £1000 bank</t>
  </si>
  <si>
    <t>Doncaster</t>
  </si>
  <si>
    <t>Blaklion</t>
  </si>
  <si>
    <t>Total points profit</t>
  </si>
  <si>
    <t>Profit at £50 / point</t>
  </si>
  <si>
    <t>Cheltenham</t>
  </si>
  <si>
    <t xml:space="preserve">Many Clouds </t>
  </si>
  <si>
    <t>Newbury</t>
  </si>
  <si>
    <t>Coneygree</t>
  </si>
  <si>
    <t>Wincanton</t>
  </si>
  <si>
    <t xml:space="preserve">Blue Heron </t>
  </si>
  <si>
    <t xml:space="preserve">Sign Of A Victory </t>
  </si>
  <si>
    <t>4</t>
  </si>
  <si>
    <t>Samstown</t>
  </si>
  <si>
    <t>PU</t>
  </si>
  <si>
    <t>Lingfield</t>
  </si>
  <si>
    <t xml:space="preserve">Grendisar </t>
  </si>
  <si>
    <t>Kelso</t>
  </si>
  <si>
    <t>Intense Tango</t>
  </si>
  <si>
    <t>3</t>
  </si>
  <si>
    <t>Lifeboat Mona</t>
  </si>
  <si>
    <t xml:space="preserve">Sego Success </t>
  </si>
  <si>
    <t>5</t>
  </si>
  <si>
    <t>Bitofapuzzle</t>
  </si>
  <si>
    <t xml:space="preserve">Faugheen </t>
  </si>
  <si>
    <t xml:space="preserve">Ned Stark </t>
  </si>
  <si>
    <t>8</t>
  </si>
  <si>
    <t xml:space="preserve">Annacotty </t>
  </si>
  <si>
    <t>16</t>
  </si>
  <si>
    <t xml:space="preserve">Three Kingdoms </t>
  </si>
  <si>
    <t>9</t>
  </si>
  <si>
    <t xml:space="preserve">Dunraven Storm </t>
  </si>
  <si>
    <t xml:space="preserve">Lami Serge </t>
  </si>
  <si>
    <t xml:space="preserve">Mr Mole </t>
  </si>
  <si>
    <t>Parlour Games</t>
  </si>
  <si>
    <t xml:space="preserve">Ordo Ab Chao </t>
  </si>
  <si>
    <t>7</t>
  </si>
  <si>
    <t>Wishfull Thinking</t>
  </si>
  <si>
    <t>6</t>
  </si>
  <si>
    <t xml:space="preserve">Caracci Apache </t>
  </si>
  <si>
    <t xml:space="preserve">Definitly Red </t>
  </si>
  <si>
    <t xml:space="preserve">Battalion </t>
  </si>
  <si>
    <t>Fairyhouse</t>
  </si>
  <si>
    <t xml:space="preserve">If In Doubt </t>
  </si>
  <si>
    <t>Aintree</t>
  </si>
  <si>
    <t xml:space="preserve">Call The Cops </t>
  </si>
  <si>
    <t xml:space="preserve">Next Sensation </t>
  </si>
  <si>
    <t xml:space="preserve">Barters Hill </t>
  </si>
  <si>
    <t>Darna</t>
  </si>
  <si>
    <t>BD</t>
  </si>
  <si>
    <t xml:space="preserve">Glingerburn </t>
  </si>
  <si>
    <t xml:space="preserve">Rocky Creek </t>
  </si>
  <si>
    <t>17</t>
  </si>
  <si>
    <t xml:space="preserve">Cole Harden </t>
  </si>
  <si>
    <t xml:space="preserve">Three Musketeers </t>
  </si>
  <si>
    <t>Newmarket</t>
  </si>
  <si>
    <t>Rivellino</t>
  </si>
  <si>
    <t>10</t>
  </si>
  <si>
    <t>Ayr</t>
  </si>
  <si>
    <t xml:space="preserve">Lie Forrit </t>
  </si>
  <si>
    <t>Romsdal</t>
  </si>
  <si>
    <t xml:space="preserve">Tullius </t>
  </si>
  <si>
    <t>Punchestown</t>
  </si>
  <si>
    <t xml:space="preserve">Irish Cavalier </t>
  </si>
  <si>
    <t xml:space="preserve">Don Poli </t>
  </si>
  <si>
    <t xml:space="preserve">Jezki </t>
  </si>
  <si>
    <t>Chester</t>
  </si>
  <si>
    <t>Deuce Again</t>
  </si>
  <si>
    <t>York</t>
  </si>
  <si>
    <t xml:space="preserve">Astaire </t>
  </si>
  <si>
    <t xml:space="preserve">Naadirr </t>
  </si>
  <si>
    <t>15</t>
  </si>
  <si>
    <t xml:space="preserve">Zuhoor Baynoona </t>
  </si>
  <si>
    <t>Golden Horn</t>
  </si>
  <si>
    <t xml:space="preserve">Custom Cut </t>
  </si>
  <si>
    <t>Curragh</t>
  </si>
  <si>
    <t>Lady Dutch</t>
  </si>
  <si>
    <t xml:space="preserve">Gleneagles </t>
  </si>
  <si>
    <t>Western Hymn</t>
  </si>
  <si>
    <t xml:space="preserve">Arab Spring </t>
  </si>
  <si>
    <t xml:space="preserve">Limato </t>
  </si>
  <si>
    <t>That Is The Spirit</t>
  </si>
  <si>
    <t>Clever Cookie</t>
  </si>
  <si>
    <t xml:space="preserve">Miss Marjurie </t>
  </si>
  <si>
    <t>Windsor</t>
  </si>
  <si>
    <t>Epsom</t>
  </si>
  <si>
    <t xml:space="preserve">Legatissimo </t>
  </si>
  <si>
    <t>Star Of Seville</t>
  </si>
  <si>
    <t>Dont Be</t>
  </si>
  <si>
    <t>Hans Holbein</t>
  </si>
  <si>
    <t xml:space="preserve">Profitable </t>
  </si>
  <si>
    <t>Pearl Secret</t>
  </si>
  <si>
    <t xml:space="preserve">Night Of Thunder </t>
  </si>
  <si>
    <t xml:space="preserve">Bragging </t>
  </si>
  <si>
    <t xml:space="preserve">Delizia </t>
  </si>
  <si>
    <t xml:space="preserve">Tupi </t>
  </si>
  <si>
    <t xml:space="preserve">Fanciful Angel </t>
  </si>
  <si>
    <t xml:space="preserve">Mizzou </t>
  </si>
  <si>
    <t>Vent De Force</t>
  </si>
  <si>
    <t>11</t>
  </si>
  <si>
    <t>Not So Sleepy</t>
  </si>
  <si>
    <t>King Of Rooks</t>
  </si>
  <si>
    <t>Muhaarar</t>
  </si>
  <si>
    <t xml:space="preserve">Home Of The Brave </t>
  </si>
  <si>
    <t xml:space="preserve">Kool Kompany </t>
  </si>
  <si>
    <t>Glass Office</t>
  </si>
  <si>
    <t>12</t>
  </si>
  <si>
    <t>Snow Sky</t>
  </si>
  <si>
    <t xml:space="preserve">Telescope </t>
  </si>
  <si>
    <t xml:space="preserve">Storm The Stars </t>
  </si>
  <si>
    <t xml:space="preserve">Kilimanjaro </t>
  </si>
  <si>
    <t xml:space="preserve">Qualify </t>
  </si>
  <si>
    <t>Code Red</t>
  </si>
  <si>
    <t>Newcastle</t>
  </si>
  <si>
    <t xml:space="preserve">Waady </t>
  </si>
  <si>
    <t xml:space="preserve">Ayrad </t>
  </si>
  <si>
    <t xml:space="preserve">Amazing Maria </t>
  </si>
  <si>
    <t xml:space="preserve">Arabian Queen </t>
  </si>
  <si>
    <t xml:space="preserve">Newsletter </t>
  </si>
  <si>
    <t xml:space="preserve">Illuminate </t>
  </si>
  <si>
    <t xml:space="preserve">Tropics </t>
  </si>
  <si>
    <t>Arod (IRE)</t>
  </si>
  <si>
    <t>Curvy</t>
  </si>
  <si>
    <t>Tullius (IRE)</t>
  </si>
  <si>
    <t>Bragging (USA)</t>
  </si>
  <si>
    <t>Goodwood</t>
  </si>
  <si>
    <t>Aeolus</t>
  </si>
  <si>
    <t>Solow</t>
  </si>
  <si>
    <t>Night Of Thunder (IRE)</t>
  </si>
  <si>
    <t>Big Orange</t>
  </si>
  <si>
    <t>Trip To Paris (IRE)</t>
  </si>
  <si>
    <t>Eye of The Storm (IRE)</t>
  </si>
  <si>
    <t>Shalaa (IRE)</t>
  </si>
  <si>
    <t>Riflescope (IRE)</t>
  </si>
  <si>
    <t>Osaila (IRE)</t>
  </si>
  <si>
    <t>New Providence</t>
  </si>
  <si>
    <t>Katawi</t>
  </si>
  <si>
    <t>Kool Kompany (IRE)</t>
  </si>
  <si>
    <t>The Corsican (IRE)</t>
  </si>
  <si>
    <t>Connecticut</t>
  </si>
  <si>
    <t>Legatissimo (IRE)</t>
  </si>
  <si>
    <t>Jazzi Top</t>
  </si>
  <si>
    <t>Intilaaq (USA)</t>
  </si>
  <si>
    <t>Salisbury</t>
  </si>
  <si>
    <t>Kodi Bear (IRE)</t>
  </si>
  <si>
    <t>Shifting Power</t>
  </si>
  <si>
    <t>Adaay (IRE)</t>
  </si>
  <si>
    <t>Agent Murphy</t>
  </si>
  <si>
    <t>Ayrad (IRE)</t>
  </si>
  <si>
    <t>Arabian Queen (IRE)</t>
  </si>
  <si>
    <t>Time Test</t>
  </si>
  <si>
    <t>Storm The Stars (USA)</t>
  </si>
  <si>
    <t>Aloft (IRE)</t>
  </si>
  <si>
    <t>Jordan Princess</t>
  </si>
  <si>
    <t>Miss Marjurie (IRE)</t>
  </si>
  <si>
    <t>Besharah (IRE)</t>
  </si>
  <si>
    <t>Muthmir (IRE)</t>
  </si>
  <si>
    <t>Mizzou (IRE)</t>
  </si>
  <si>
    <t>Mahsoob</t>
  </si>
  <si>
    <t>Blond Me (IRE)</t>
  </si>
  <si>
    <t>Evita Peron</t>
  </si>
  <si>
    <t>Gospel Choir</t>
  </si>
  <si>
    <t>Fireglow</t>
  </si>
  <si>
    <t>Kempton</t>
  </si>
  <si>
    <t>Strath Burn</t>
  </si>
  <si>
    <t>Waady (IRE)</t>
  </si>
  <si>
    <t>13</t>
  </si>
  <si>
    <t>Gretchen</t>
  </si>
  <si>
    <t>Excilly</t>
  </si>
  <si>
    <t>14</t>
  </si>
  <si>
    <t>Leopardstown</t>
  </si>
  <si>
    <t>Amazing Maria (IRE)</t>
  </si>
  <si>
    <t>Highland Reel (IRE)</t>
  </si>
  <si>
    <t>Simple Verse (IRE)</t>
  </si>
  <si>
    <t>Tupi (IRE)</t>
  </si>
  <si>
    <t>Whatdoiwantthatfor (IRE)</t>
  </si>
  <si>
    <t>Hawksmoor (IRE)</t>
  </si>
  <si>
    <t>Journey</t>
  </si>
  <si>
    <t>Ajaya</t>
  </si>
  <si>
    <t>Illuminate (IRE)</t>
  </si>
  <si>
    <t>Shadow Hunter (IRE)</t>
  </si>
  <si>
    <t>Foundation (IRE)</t>
  </si>
  <si>
    <t>Sixth Sense (IRE)</t>
  </si>
  <si>
    <t>Lucky Kristale</t>
  </si>
  <si>
    <t>Redcar</t>
  </si>
  <si>
    <t>So Beloved</t>
  </si>
  <si>
    <t>Fadhayyil (IRE)</t>
  </si>
  <si>
    <t>Malabar</t>
  </si>
  <si>
    <t>Eastern Impact (IRE)</t>
  </si>
  <si>
    <t>Divine (IRE)</t>
  </si>
  <si>
    <t>Quiet Reflection</t>
  </si>
  <si>
    <t>Emotionless (IRE)</t>
  </si>
  <si>
    <t>Racing History (IRE)</t>
  </si>
  <si>
    <t>18</t>
  </si>
  <si>
    <t>Flying Officer (USA)</t>
  </si>
  <si>
    <t>Pallasator</t>
  </si>
  <si>
    <t>Cloonacool (IRE)</t>
  </si>
  <si>
    <t>Battalion (IRE)</t>
  </si>
  <si>
    <t>Polybius</t>
  </si>
  <si>
    <t>Oscar Rock (IRE)</t>
  </si>
  <si>
    <t>Cue Card</t>
  </si>
  <si>
    <t>Court Minstrel (IRE)</t>
  </si>
  <si>
    <t>Wakanda (IRE)</t>
  </si>
  <si>
    <t>Roadie Joe (IRE)</t>
  </si>
  <si>
    <t>Old Guard</t>
  </si>
  <si>
    <t>Sound Investment (IRE)</t>
  </si>
  <si>
    <t>Annacotty (IRE)</t>
  </si>
  <si>
    <t>Ballyandy</t>
  </si>
  <si>
    <t>Junction Fourteen (IRE)</t>
  </si>
  <si>
    <t>Pendra (IRE)</t>
  </si>
  <si>
    <t>Thistlecrack</t>
  </si>
  <si>
    <t>Native River (IRE)</t>
  </si>
  <si>
    <t>Jers Girl (IRE)</t>
  </si>
  <si>
    <t>Identity Thief (IRE)</t>
  </si>
  <si>
    <t>Lil Rockerfeller (USA)</t>
  </si>
  <si>
    <t>Three Musketeers (IRE)</t>
  </si>
  <si>
    <t>The New One (IRE)</t>
  </si>
  <si>
    <t>Aachen</t>
  </si>
  <si>
    <t>Yanworth</t>
  </si>
  <si>
    <t>Shantou Village (IRE)</t>
  </si>
  <si>
    <t>Barters Hill (IRE)</t>
  </si>
  <si>
    <t>Smart Talk (IRE)</t>
  </si>
  <si>
    <t>Who Dares Wins (IRE)</t>
  </si>
  <si>
    <t>Wetherby</t>
  </si>
  <si>
    <t>Tea For Two</t>
  </si>
  <si>
    <t>Cloudy Too (IRE)</t>
  </si>
  <si>
    <t>Mountainous (IRE)</t>
  </si>
  <si>
    <t>Sausalito Sunrise (IRE)</t>
  </si>
  <si>
    <t>Grendisar (IRE)</t>
  </si>
  <si>
    <t>Welsh Shadow (IRE)</t>
  </si>
  <si>
    <t>Copper Kay</t>
  </si>
  <si>
    <t>Rock The Kasbah (IRE)</t>
  </si>
  <si>
    <t>22</t>
  </si>
  <si>
    <t>Yorkhill (IRE)</t>
  </si>
  <si>
    <t>Thomas Hobson</t>
  </si>
  <si>
    <t>Tea In Transvaal (IRE)</t>
  </si>
  <si>
    <t>Village Vic (IRE)</t>
  </si>
  <si>
    <t>Saddlers Encore (IRE)</t>
  </si>
  <si>
    <t>Black Hercules (IRE)</t>
  </si>
  <si>
    <t>Jonniesofa (IRE)</t>
  </si>
  <si>
    <t>Emily Gray (IRE)</t>
  </si>
  <si>
    <t>Top Gamble (IRE)</t>
  </si>
  <si>
    <t>Annie Power (IRE)</t>
  </si>
  <si>
    <t>Bishops Road (IRE)</t>
  </si>
  <si>
    <t>UR</t>
  </si>
  <si>
    <t>Limini (IRE)</t>
  </si>
  <si>
    <t>Many Clouds (IRE)</t>
  </si>
  <si>
    <t>The Organist (IRE)</t>
  </si>
  <si>
    <t>Killala Quay</t>
  </si>
  <si>
    <t>Our Channel (USA)</t>
  </si>
  <si>
    <t>The Nipper (IRE)</t>
  </si>
  <si>
    <t>RO</t>
  </si>
  <si>
    <t>Diamond King (IRE)</t>
  </si>
  <si>
    <t>Ivanovich Gorbatov (IRE)</t>
  </si>
  <si>
    <t>Magical Memory (IRE)</t>
  </si>
  <si>
    <t>Sea of Flames</t>
  </si>
  <si>
    <t>Belardo (IRE)</t>
  </si>
  <si>
    <t>Galileo Gold</t>
  </si>
  <si>
    <t>Mobsta (IRE)</t>
  </si>
  <si>
    <t>Profitable (IRE)</t>
  </si>
  <si>
    <t>Gifted Master (IRE)</t>
  </si>
  <si>
    <t>Home Of The Brave (IRE)</t>
  </si>
  <si>
    <t>Haalick (IRE)</t>
  </si>
  <si>
    <t>Minding (IRE)</t>
  </si>
  <si>
    <t>Us Army Ranger (IRE)</t>
  </si>
  <si>
    <t>Wings of Desire</t>
  </si>
  <si>
    <t>Easton Angel (IRE)</t>
  </si>
  <si>
    <t>Toormore (IRE)</t>
  </si>
  <si>
    <t>My Dream Boat (IRE)</t>
  </si>
  <si>
    <t>Usherette (IRE)</t>
  </si>
  <si>
    <t>Vona (IRE)</t>
  </si>
  <si>
    <t>Thikriyaat (IRE)</t>
  </si>
  <si>
    <t>Ibn Malik (IRE)</t>
  </si>
  <si>
    <t>We Are Ninety (IRE)</t>
  </si>
  <si>
    <t>Hawkbill (USA)</t>
  </si>
  <si>
    <t>Steel of Madrid (IRE)</t>
  </si>
  <si>
    <t>Global Applause</t>
  </si>
  <si>
    <t>Nathra (IRE)</t>
  </si>
  <si>
    <t>Ridge Ranger (IRE)</t>
  </si>
  <si>
    <t>Dartmouth</t>
  </si>
  <si>
    <t>Mount Logan (IRE)</t>
  </si>
  <si>
    <t>Beautiful Romance</t>
  </si>
  <si>
    <t>Maleficent Queen</t>
  </si>
  <si>
    <t>Harzand (IRE)</t>
  </si>
  <si>
    <t>Gm Hopkins</t>
  </si>
  <si>
    <t xml:space="preserve">Astronereus </t>
  </si>
  <si>
    <t xml:space="preserve">Carnachy </t>
  </si>
  <si>
    <t xml:space="preserve">Janes Memory </t>
  </si>
  <si>
    <t xml:space="preserve">Log Out Island </t>
  </si>
  <si>
    <t>Exosphere</t>
  </si>
  <si>
    <t xml:space="preserve">Ardad </t>
  </si>
  <si>
    <t xml:space="preserve">Always Smile </t>
  </si>
  <si>
    <t>Ashadihan</t>
  </si>
  <si>
    <t xml:space="preserve">Ridge Ranger </t>
  </si>
  <si>
    <t xml:space="preserve">Marsha </t>
  </si>
  <si>
    <t xml:space="preserve">Easton Angel </t>
  </si>
  <si>
    <t>Twilight Son</t>
  </si>
  <si>
    <t xml:space="preserve">Toormore </t>
  </si>
  <si>
    <t xml:space="preserve">Blond Me </t>
  </si>
  <si>
    <t>Decorated Knight</t>
  </si>
  <si>
    <t>Hamilton</t>
  </si>
  <si>
    <t xml:space="preserve">Ventura Storm </t>
  </si>
  <si>
    <t xml:space="preserve">Legendary Lunch </t>
  </si>
  <si>
    <t xml:space="preserve">Seventh Heaven </t>
  </si>
  <si>
    <t xml:space="preserve">Somehow </t>
  </si>
  <si>
    <t xml:space="preserve">We Are Ninety </t>
  </si>
  <si>
    <t>The Tin Man</t>
  </si>
  <si>
    <t xml:space="preserve">Ibn Malik </t>
  </si>
  <si>
    <t>Market Rasen</t>
  </si>
  <si>
    <t xml:space="preserve">Gwafa </t>
  </si>
  <si>
    <t xml:space="preserve">Churchill </t>
  </si>
  <si>
    <t xml:space="preserve">Gifted Master </t>
  </si>
  <si>
    <t xml:space="preserve">The Last Lion </t>
  </si>
  <si>
    <t xml:space="preserve">Ribchester </t>
  </si>
  <si>
    <t xml:space="preserve">Steel of Madrid </t>
  </si>
  <si>
    <t>Sandro Botticelli</t>
  </si>
  <si>
    <t xml:space="preserve">Mehmas </t>
  </si>
  <si>
    <t>Marenko</t>
  </si>
  <si>
    <t>Take Cover</t>
  </si>
  <si>
    <t xml:space="preserve">Thikriyaat </t>
  </si>
  <si>
    <t>Loving Things</t>
  </si>
  <si>
    <t xml:space="preserve">Abingdon </t>
  </si>
  <si>
    <t>Cork</t>
  </si>
  <si>
    <t xml:space="preserve">Scottish </t>
  </si>
  <si>
    <t xml:space="preserve">Nations Alexander </t>
  </si>
  <si>
    <t>Zonderland</t>
  </si>
  <si>
    <t xml:space="preserve">Hawkbill </t>
  </si>
  <si>
    <t xml:space="preserve">Housesofparliament </t>
  </si>
  <si>
    <t xml:space="preserve">Across The Stars </t>
  </si>
  <si>
    <t xml:space="preserve">Even Song </t>
  </si>
  <si>
    <t xml:space="preserve">Endless Time </t>
  </si>
  <si>
    <t xml:space="preserve">Roly Poly </t>
  </si>
  <si>
    <t>Fair Eva</t>
  </si>
  <si>
    <t xml:space="preserve">Yalta </t>
  </si>
  <si>
    <t>19</t>
  </si>
  <si>
    <t xml:space="preserve">Nemoralia </t>
  </si>
  <si>
    <t xml:space="preserve">Birchwood </t>
  </si>
  <si>
    <t xml:space="preserve">Mokarris </t>
  </si>
  <si>
    <t xml:space="preserve">Apex King </t>
  </si>
  <si>
    <t xml:space="preserve">Order Of St George </t>
  </si>
  <si>
    <t xml:space="preserve">Persuasive </t>
  </si>
  <si>
    <t>Red Box</t>
  </si>
  <si>
    <t xml:space="preserve">Ulysses </t>
  </si>
  <si>
    <t xml:space="preserve">Magical Memory </t>
  </si>
  <si>
    <t xml:space="preserve">Breton Rock </t>
  </si>
  <si>
    <t xml:space="preserve">California </t>
  </si>
  <si>
    <t xml:space="preserve">Forever Popular </t>
  </si>
  <si>
    <t xml:space="preserve">Quest For More </t>
  </si>
  <si>
    <t xml:space="preserve">Prince Of Lir </t>
  </si>
  <si>
    <t>Lumiere</t>
  </si>
  <si>
    <t xml:space="preserve">Minding </t>
  </si>
  <si>
    <t xml:space="preserve">Highland Reel </t>
  </si>
  <si>
    <t xml:space="preserve">Alice Springs </t>
  </si>
  <si>
    <t xml:space="preserve">Idaho </t>
  </si>
  <si>
    <t>Richard Pankhurst</t>
  </si>
  <si>
    <t>Yarmouth</t>
  </si>
  <si>
    <t>Nezwaah</t>
  </si>
  <si>
    <t>Alpha Delphini</t>
  </si>
  <si>
    <t>Algometer</t>
  </si>
  <si>
    <t>Epsom Icon</t>
  </si>
  <si>
    <t xml:space="preserve">Escobar </t>
  </si>
  <si>
    <t xml:space="preserve">Brave Anna </t>
  </si>
  <si>
    <t>Queen Kindly</t>
  </si>
  <si>
    <t xml:space="preserve">Montataire </t>
  </si>
  <si>
    <t>Mehronissa</t>
  </si>
  <si>
    <t>Dont Touch</t>
  </si>
  <si>
    <t>Kings Fete</t>
  </si>
  <si>
    <t>Quebee</t>
  </si>
  <si>
    <t xml:space="preserve">Rich Legacy </t>
  </si>
  <si>
    <t xml:space="preserve">Aclaim </t>
  </si>
  <si>
    <t xml:space="preserve">Opal Tiara </t>
  </si>
  <si>
    <t>Mrs Danvers</t>
  </si>
  <si>
    <t xml:space="preserve">Blue Point </t>
  </si>
  <si>
    <t xml:space="preserve">Rivet </t>
  </si>
  <si>
    <t xml:space="preserve">South Seas </t>
  </si>
  <si>
    <t xml:space="preserve">Rodaini </t>
  </si>
  <si>
    <t>Lightning Spear</t>
  </si>
  <si>
    <t xml:space="preserve">Meccas Angel </t>
  </si>
  <si>
    <t>Sheikhzayedroad</t>
  </si>
  <si>
    <t xml:space="preserve">Simple Verse </t>
  </si>
  <si>
    <t>Mountain Bell</t>
  </si>
  <si>
    <t>Dundalk</t>
  </si>
  <si>
    <t xml:space="preserve">Latharnach </t>
  </si>
  <si>
    <t xml:space="preserve">Ballyoptic </t>
  </si>
  <si>
    <t xml:space="preserve">Berkshire </t>
  </si>
  <si>
    <t>Aljazzi</t>
  </si>
  <si>
    <t xml:space="preserve">Vintage Vinnie </t>
  </si>
  <si>
    <t>Bess Of Hardwick</t>
  </si>
  <si>
    <t>Warwick</t>
  </si>
  <si>
    <t>Desert Queen</t>
  </si>
  <si>
    <t>Cliffs Of Dover</t>
  </si>
  <si>
    <t xml:space="preserve">Who Dares Wins </t>
  </si>
  <si>
    <t>Unowhatimeanharry</t>
  </si>
  <si>
    <t xml:space="preserve">Josses Hill </t>
  </si>
  <si>
    <t xml:space="preserve">Otago Trail </t>
  </si>
  <si>
    <t>Chepstow</t>
  </si>
  <si>
    <t xml:space="preserve">Native River </t>
  </si>
  <si>
    <t xml:space="preserve">Altior </t>
  </si>
  <si>
    <t xml:space="preserve">Stephanie Frances </t>
  </si>
  <si>
    <t xml:space="preserve">Peregrine Run </t>
  </si>
  <si>
    <t>Irving</t>
  </si>
  <si>
    <t>Leicester</t>
  </si>
  <si>
    <t xml:space="preserve">Wholestone </t>
  </si>
  <si>
    <t xml:space="preserve">Poetic Rhythm </t>
  </si>
  <si>
    <t xml:space="preserve">Coillte Lass </t>
  </si>
  <si>
    <t>Royal Regatta</t>
  </si>
  <si>
    <t>Regal Encore</t>
  </si>
  <si>
    <t>Battalion</t>
  </si>
  <si>
    <t>Western Ryder</t>
  </si>
  <si>
    <t>Native River</t>
  </si>
  <si>
    <t>Colins Sister</t>
  </si>
  <si>
    <t>Evening Hush</t>
  </si>
  <si>
    <t>05.03.17</t>
  </si>
  <si>
    <t>Huntingdon</t>
  </si>
  <si>
    <t>11.03.17</t>
  </si>
  <si>
    <t>Oscar Rose</t>
  </si>
  <si>
    <t>14.03.17</t>
  </si>
  <si>
    <t>Altior</t>
  </si>
  <si>
    <t>Brain Power</t>
  </si>
  <si>
    <t>The New One</t>
  </si>
  <si>
    <t>Bigbadjohn</t>
  </si>
  <si>
    <t>pu</t>
  </si>
  <si>
    <t>Foxtail Hill</t>
  </si>
  <si>
    <t>f</t>
  </si>
  <si>
    <t>15.03.17</t>
  </si>
  <si>
    <t>Neon Wolf</t>
  </si>
  <si>
    <t>Willoughby Court</t>
  </si>
  <si>
    <t>Briery Belle</t>
  </si>
  <si>
    <t>Modus</t>
  </si>
  <si>
    <t>Who Dares Wins</t>
  </si>
  <si>
    <t>16.03.17</t>
  </si>
  <si>
    <t>Flying Angel</t>
  </si>
  <si>
    <t>Josses Hill</t>
  </si>
  <si>
    <t>Zarkander</t>
  </si>
  <si>
    <t>Coillte Lass</t>
  </si>
  <si>
    <t>17.03.17</t>
  </si>
  <si>
    <t>Wholestone</t>
  </si>
  <si>
    <t>The Worlds End</t>
  </si>
  <si>
    <t>Constantine Bay</t>
  </si>
  <si>
    <t>06.04.17</t>
  </si>
  <si>
    <t>Flying Tiger</t>
  </si>
  <si>
    <t>07.04.17</t>
  </si>
  <si>
    <t>Mount Mews</t>
  </si>
  <si>
    <t>River Wylde</t>
  </si>
  <si>
    <t>Keeper Hil</t>
  </si>
  <si>
    <t>08.04.17</t>
  </si>
  <si>
    <t>20</t>
  </si>
  <si>
    <t>Rons Dream</t>
  </si>
  <si>
    <t>Supasundae</t>
  </si>
  <si>
    <t>One For Arthur</t>
  </si>
  <si>
    <t>17.04.17</t>
  </si>
  <si>
    <t>Tiger Roll</t>
  </si>
  <si>
    <t>20.04.17</t>
  </si>
  <si>
    <t>22.04.17</t>
  </si>
  <si>
    <t>London Prize</t>
  </si>
  <si>
    <t>Seldom Inn</t>
  </si>
  <si>
    <t>26.04.17</t>
  </si>
  <si>
    <t>Penhill</t>
  </si>
  <si>
    <t>Sizing John</t>
  </si>
  <si>
    <t>Fayanagh</t>
  </si>
  <si>
    <t>27.04.17</t>
  </si>
  <si>
    <t>Tully East</t>
  </si>
  <si>
    <t>Nichols Canyon</t>
  </si>
  <si>
    <t>Minella Awards</t>
  </si>
  <si>
    <t>28.04.17</t>
  </si>
  <si>
    <t>Kool Kompany</t>
  </si>
  <si>
    <t>29.04.17</t>
  </si>
  <si>
    <t>Special Tiara</t>
  </si>
  <si>
    <t>Rather be</t>
  </si>
  <si>
    <t>06.05.17</t>
  </si>
  <si>
    <t>Royal Birth</t>
  </si>
  <si>
    <t>13.05.17</t>
  </si>
  <si>
    <t>19.05.17</t>
  </si>
  <si>
    <t>Muntahaa</t>
  </si>
  <si>
    <t>25.05.17</t>
  </si>
  <si>
    <t>Steel Of Madrid</t>
  </si>
  <si>
    <t>26.05.17</t>
  </si>
  <si>
    <t>Khalidi</t>
  </si>
  <si>
    <t>27.05.17</t>
  </si>
  <si>
    <t>Priceless</t>
  </si>
  <si>
    <t>Churchill</t>
  </si>
  <si>
    <t>03.06.17</t>
  </si>
  <si>
    <t>Laugh Aloud</t>
  </si>
  <si>
    <t>Absolute Blast</t>
  </si>
  <si>
    <t>Sovereign Debt</t>
  </si>
  <si>
    <t>Eminent</t>
  </si>
  <si>
    <t>Venice Beach</t>
  </si>
  <si>
    <t>10.06.17</t>
  </si>
  <si>
    <t>Ajman Princess</t>
  </si>
  <si>
    <t>17.06.17</t>
  </si>
  <si>
    <t>Fashion Queen</t>
  </si>
  <si>
    <t>Khafoo Shememi</t>
  </si>
  <si>
    <t>20.06.17</t>
  </si>
  <si>
    <t>Deauville</t>
  </si>
  <si>
    <t>Oh This Is Us</t>
  </si>
  <si>
    <t>Marsha</t>
  </si>
  <si>
    <t>Barney Boy</t>
  </si>
  <si>
    <t>21.06.17</t>
  </si>
  <si>
    <t>Daban</t>
  </si>
  <si>
    <t>Whitecliffsofdover</t>
  </si>
  <si>
    <t>Taamol</t>
  </si>
  <si>
    <t>Mix And Mingle</t>
  </si>
  <si>
    <t>Ulysses</t>
  </si>
  <si>
    <t>22.06.17</t>
  </si>
  <si>
    <t>Havana Grey</t>
  </si>
  <si>
    <t>Mori</t>
  </si>
  <si>
    <t>Hertford Dancer</t>
  </si>
  <si>
    <t>Sweet Selection</t>
  </si>
  <si>
    <t>23.06.17</t>
  </si>
  <si>
    <t>Permian</t>
  </si>
  <si>
    <t>Best Solution</t>
  </si>
  <si>
    <t>Harry Angel</t>
  </si>
  <si>
    <t>Dabyah</t>
  </si>
  <si>
    <t>24.06.17</t>
  </si>
  <si>
    <t>Dal Harrailed</t>
  </si>
  <si>
    <t>Tasleet</t>
  </si>
  <si>
    <t>01.07.17</t>
  </si>
  <si>
    <t>Second Step</t>
  </si>
  <si>
    <t>Final Venture</t>
  </si>
  <si>
    <t>Perfect Pasture</t>
  </si>
  <si>
    <t>Home Of The Brave</t>
  </si>
  <si>
    <t>07.07.17</t>
  </si>
  <si>
    <t>Havan Grey</t>
  </si>
  <si>
    <t>08.07.17</t>
  </si>
  <si>
    <t>Battaash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</si>
</sst>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.&quot;mm&quot;.&quot;yy"/>
    <numFmt numFmtId="165" formatCode="[$£-809]#,##0.00"/>
    <numFmt numFmtId="166" formatCode="hh:mm"/>
    <numFmt numFmtId="167" formatCode="&quot;£&quot;#,##0.00"/>
  </numFmts>
  <fonts count="11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b/>
      <sz val="12.0"/>
      <name val="Calibri"/>
    </font>
    <font>
      <b/>
      <name val="Arial"/>
    </font>
    <font>
      <b/>
      <sz val="10.0"/>
      <color rgb="FF000000"/>
      <name val="Arial"/>
    </font>
    <font>
      <b/>
    </font>
    <font>
      <sz val="12.0"/>
      <name val="Calibri"/>
    </font>
    <font>
      <color rgb="FF000000"/>
      <name val="Arial"/>
    </font>
    <font/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left"/>
    </xf>
    <xf borderId="0" fillId="0" fontId="1" numFmtId="165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2" numFmtId="165" xfId="0" applyAlignment="1" applyFont="1" applyNumberFormat="1">
      <alignment horizontal="left"/>
    </xf>
    <xf borderId="0" fillId="0" fontId="1" numFmtId="4" xfId="0" applyAlignment="1" applyFont="1" applyNumberFormat="1">
      <alignment horizontal="left"/>
    </xf>
    <xf borderId="0" fillId="2" fontId="3" numFmtId="165" xfId="0" applyAlignment="1" applyFill="1" applyFont="1" applyNumberFormat="1">
      <alignment horizontal="left"/>
    </xf>
    <xf borderId="0" fillId="0" fontId="1" numFmtId="0" xfId="0" applyAlignment="1" applyFont="1">
      <alignment horizontal="left"/>
    </xf>
    <xf borderId="0" fillId="2" fontId="3" numFmtId="0" xfId="0" applyAlignment="1" applyFont="1">
      <alignment horizontal="left"/>
    </xf>
    <xf borderId="0" fillId="3" fontId="4" numFmtId="0" xfId="0" applyAlignment="1" applyFill="1" applyFont="1">
      <alignment horizontal="left"/>
    </xf>
    <xf borderId="0" fillId="0" fontId="1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0" fontId="3" numFmtId="0" xfId="0" applyFont="1"/>
    <xf borderId="0" fillId="0" fontId="6" numFmtId="0" xfId="0" applyFont="1"/>
    <xf borderId="0" fillId="0" fontId="3" numFmtId="165" xfId="0" applyAlignment="1" applyFont="1" applyNumberFormat="1">
      <alignment/>
    </xf>
    <xf borderId="0" fillId="0" fontId="6" numFmtId="165" xfId="0" applyAlignment="1" applyFont="1" applyNumberFormat="1">
      <alignment/>
    </xf>
    <xf borderId="0" fillId="0" fontId="2" numFmtId="164" xfId="0" applyAlignment="1" applyFont="1" applyNumberFormat="1">
      <alignment horizontal="left"/>
    </xf>
    <xf borderId="0" fillId="0" fontId="2" numFmtId="166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2" numFmtId="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2" numFmtId="167" xfId="0" applyAlignment="1" applyFont="1" applyNumberFormat="1">
      <alignment horizontal="left"/>
    </xf>
    <xf borderId="0" fillId="0" fontId="7" numFmtId="165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7" numFmtId="0" xfId="0" applyFont="1"/>
    <xf borderId="0" fillId="0" fontId="9" numFmtId="165" xfId="0" applyFont="1" applyNumberFormat="1"/>
    <xf borderId="0" fillId="0" fontId="7" numFmtId="165" xfId="0" applyFont="1" applyNumberFormat="1"/>
    <xf borderId="0" fillId="0" fontId="2" numFmtId="165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2" fontId="3" numFmtId="10" xfId="0" applyAlignment="1" applyFont="1" applyNumberFormat="1">
      <alignment horizontal="left"/>
    </xf>
    <xf borderId="0" fillId="3" fontId="4" numFmtId="10" xfId="0" applyAlignment="1" applyFont="1" applyNumberFormat="1">
      <alignment horizontal="left"/>
    </xf>
    <xf borderId="0" fillId="0" fontId="8" numFmtId="10" xfId="0" applyAlignment="1" applyFont="1" applyNumberFormat="1">
      <alignment horizontal="left"/>
    </xf>
    <xf borderId="0" fillId="2" fontId="3" numFmtId="165" xfId="0" applyAlignment="1" applyFont="1" applyNumberFormat="1">
      <alignment horizontal="left"/>
    </xf>
    <xf borderId="0" fillId="0" fontId="2" numFmtId="10" xfId="0" applyAlignment="1" applyFont="1" applyNumberFormat="1">
      <alignment horizontal="left"/>
    </xf>
    <xf borderId="0" fillId="3" fontId="4" numFmtId="165" xfId="0" applyAlignment="1" applyFont="1" applyNumberFormat="1">
      <alignment horizontal="left"/>
    </xf>
    <xf borderId="0" fillId="2" fontId="3" numFmtId="4" xfId="0" applyAlignment="1" applyFont="1" applyNumberFormat="1">
      <alignment horizontal="left"/>
    </xf>
    <xf borderId="0" fillId="3" fontId="3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3" fontId="4" numFmtId="165" xfId="0" applyAlignment="1" applyFont="1" applyNumberFormat="1">
      <alignment horizontal="left"/>
    </xf>
    <xf borderId="0" fillId="3" fontId="3" numFmtId="165" xfId="0" applyAlignment="1" applyFont="1" applyNumberFormat="1">
      <alignment horizontal="left"/>
    </xf>
    <xf borderId="0" fillId="0" fontId="2" numFmtId="0" xfId="0" applyAlignment="1" applyFont="1">
      <alignment/>
    </xf>
    <xf borderId="0" fillId="3" fontId="3" numFmtId="165" xfId="0" applyAlignment="1" applyFont="1" applyNumberFormat="1">
      <alignment horizontal="left"/>
    </xf>
    <xf borderId="0" fillId="0" fontId="8" numFmtId="0" xfId="0" applyAlignment="1" applyFont="1">
      <alignment horizontal="left"/>
    </xf>
    <xf borderId="0" fillId="3" fontId="3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left"/>
    </xf>
    <xf borderId="0" fillId="0" fontId="7" numFmtId="4" xfId="0" applyAlignment="1" applyFont="1" applyNumberFormat="1">
      <alignment horizontal="left"/>
    </xf>
    <xf borderId="0" fillId="0" fontId="8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0" numFmtId="10" xfId="0" applyAlignment="1" applyFont="1" applyNumberFormat="1">
      <alignment horizontal="left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9" numFmtId="165" xfId="0" applyAlignment="1" applyFont="1" applyNumberFormat="1">
      <alignment/>
    </xf>
    <xf borderId="0" fillId="0" fontId="9" numFmtId="0" xfId="0" applyAlignment="1" applyFont="1">
      <alignment/>
    </xf>
    <xf borderId="0" fillId="0" fontId="0" numFmtId="0" xfId="0" applyAlignment="1" applyFont="1">
      <alignment horizontal="left"/>
    </xf>
    <xf borderId="0" fillId="0" fontId="0" numFmtId="4" xfId="0" applyAlignment="1" applyFont="1" applyNumberFormat="1">
      <alignment horizontal="left"/>
    </xf>
    <xf borderId="0" fillId="0" fontId="0" numFmtId="167" xfId="0" applyAlignment="1" applyFont="1" applyNumberFormat="1">
      <alignment horizontal="left"/>
    </xf>
    <xf borderId="0" fillId="0" fontId="0" numFmtId="4" xfId="0" applyAlignment="1" applyFont="1" applyNumberFormat="1">
      <alignment horizontal="left"/>
    </xf>
    <xf borderId="0" fillId="0" fontId="0" numFmtId="167" xfId="0" applyAlignment="1" applyFont="1" applyNumberFormat="1">
      <alignment horizontal="left"/>
    </xf>
    <xf borderId="0" fillId="0" fontId="10" numFmtId="0" xfId="0" applyAlignment="1" applyFont="1">
      <alignment/>
    </xf>
    <xf borderId="0" fillId="0" fontId="10" numFmtId="167" xfId="0" applyAlignment="1" applyFont="1" applyNumberFormat="1">
      <alignment/>
    </xf>
    <xf borderId="0" fillId="0" fontId="7" numFmtId="165" xfId="0" applyAlignment="1" applyFont="1" applyNumberFormat="1">
      <alignment/>
    </xf>
    <xf borderId="0" fillId="0" fontId="0" numFmtId="0" xfId="0" applyAlignment="1" applyFont="1">
      <alignment/>
    </xf>
    <xf borderId="0" fillId="0" fontId="0" numFmtId="0" xfId="0" applyAlignment="1" applyFont="1">
      <alignment horizontal="right"/>
    </xf>
    <xf borderId="0" fillId="0" fontId="7" numFmtId="0" xfId="0" applyAlignment="1" applyFont="1">
      <alignment/>
    </xf>
    <xf borderId="0" fillId="0" fontId="0" numFmtId="167" xfId="0" applyAlignment="1" applyFont="1" applyNumberFormat="1">
      <alignment horizontal="right"/>
    </xf>
    <xf borderId="0" fillId="0" fontId="10" numFmtId="0" xfId="0" applyFont="1"/>
    <xf borderId="0" fillId="0" fontId="2" numFmtId="167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7" numFmtId="0" xfId="0" applyAlignment="1" applyFont="1">
      <alignment/>
    </xf>
    <xf borderId="0" fillId="0" fontId="7" numFmtId="167" xfId="0" applyAlignment="1" applyFont="1" applyNumberFormat="1">
      <alignment/>
    </xf>
    <xf borderId="0" fillId="0" fontId="7" numFmtId="0" xfId="0" applyAlignment="1" applyFont="1">
      <alignment horizontal="left"/>
    </xf>
    <xf borderId="0" fillId="0" fontId="7" numFmtId="0" xfId="0" applyFont="1"/>
    <xf borderId="0" fillId="0" fontId="3" numFmtId="165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166" xfId="0" applyAlignment="1" applyFont="1" applyNumberFormat="1">
      <alignment horizontal="left"/>
    </xf>
    <xf borderId="0" fillId="0" fontId="2" numFmtId="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2" numFmtId="165" xfId="0" applyAlignment="1" applyFont="1" applyNumberFormat="1">
      <alignment horizontal="left"/>
    </xf>
    <xf borderId="0" fillId="0" fontId="10" numFmtId="165" xfId="0" applyAlignment="1" applyFont="1" applyNumberFormat="1">
      <alignment horizontal="left"/>
    </xf>
    <xf borderId="0" fillId="0" fontId="10" numFmtId="0" xfId="0" applyAlignment="1" applyFont="1">
      <alignment horizontal="left"/>
    </xf>
    <xf borderId="0" fillId="0" fontId="10" numFmtId="0" xfId="0" applyFont="1"/>
    <xf borderId="0" fillId="0" fontId="7" numFmtId="166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7" numFmtId="165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0" fontId="6" numFmtId="0" xfId="0" applyAlignment="1" applyFont="1">
      <alignment/>
    </xf>
    <xf borderId="0" fillId="0" fontId="10" numFmtId="164" xfId="0" applyAlignment="1" applyFont="1" applyNumberFormat="1">
      <alignment horizontal="left"/>
    </xf>
    <xf borderId="0" fillId="0" fontId="10" numFmtId="0" xfId="0" applyAlignment="1" applyFont="1">
      <alignment horizontal="left"/>
    </xf>
    <xf borderId="0" fillId="0" fontId="7" numFmtId="164" xfId="0" applyAlignment="1" applyFont="1" applyNumberFormat="1">
      <alignment horizontal="left"/>
    </xf>
    <xf borderId="0" fillId="0" fontId="7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0.29"/>
    <col customWidth="1" min="3" max="3" width="19.43"/>
    <col customWidth="1" min="4" max="4" width="26.0"/>
    <col customWidth="1" min="6" max="6" width="12.14"/>
    <col customWidth="1" min="7" max="7" width="12.0"/>
    <col customWidth="1" min="8" max="8" width="11.57"/>
    <col customWidth="1" min="9" max="9" width="15.43"/>
    <col customWidth="1" min="11" max="11" width="9.86"/>
    <col customWidth="1" min="12" max="12" width="24.0"/>
    <col customWidth="1" min="13" max="13" width="13.86"/>
  </cols>
  <sheetData>
    <row r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6" t="s">
        <v>7</v>
      </c>
      <c r="I1" s="6" t="s">
        <v>10</v>
      </c>
      <c r="J1" s="3" t="s">
        <v>11</v>
      </c>
      <c r="K1" s="8"/>
      <c r="L1" s="7" t="s">
        <v>9</v>
      </c>
      <c r="M1" s="9">
        <v>682.0</v>
      </c>
      <c r="N1" s="11"/>
      <c r="O1" s="13"/>
      <c r="P1" s="1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>
      <c r="A2" s="17">
        <v>42007.0</v>
      </c>
      <c r="B2" s="18">
        <v>0.6006944444444444</v>
      </c>
      <c r="C2" s="19" t="s">
        <v>12</v>
      </c>
      <c r="D2" s="20" t="s">
        <v>13</v>
      </c>
      <c r="E2" s="20">
        <v>7.2</v>
      </c>
      <c r="F2" s="20">
        <v>1.0</v>
      </c>
      <c r="G2" s="21" t="s">
        <v>14</v>
      </c>
      <c r="H2" s="22">
        <f>-F2</f>
        <v>-1</v>
      </c>
      <c r="I2" s="22">
        <f>H2</f>
        <v>-1</v>
      </c>
      <c r="J2" s="23">
        <f t="shared" ref="J2:J683" si="1">I2*50</f>
        <v>-50</v>
      </c>
      <c r="K2" s="24"/>
      <c r="L2" s="7" t="s">
        <v>15</v>
      </c>
      <c r="M2" s="9">
        <v>163.0</v>
      </c>
      <c r="N2" s="26"/>
      <c r="O2" s="28"/>
      <c r="P2" s="30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>
      <c r="A3" s="17">
        <v>42021.0</v>
      </c>
      <c r="B3" s="18">
        <v>0.625</v>
      </c>
      <c r="C3" s="19" t="s">
        <v>16</v>
      </c>
      <c r="D3" s="20" t="s">
        <v>17</v>
      </c>
      <c r="E3" s="20">
        <v>5.48</v>
      </c>
      <c r="F3" s="20">
        <v>1.0</v>
      </c>
      <c r="G3" s="21" t="s">
        <v>18</v>
      </c>
      <c r="H3" s="32">
        <f t="shared" ref="H3:H4" si="2">F3*(E3-1)*0.95</f>
        <v>4.256</v>
      </c>
      <c r="I3" s="32">
        <f t="shared" ref="I3:I683" si="3">I2+H3</f>
        <v>3.256</v>
      </c>
      <c r="J3" s="23">
        <f t="shared" si="1"/>
        <v>162.8</v>
      </c>
      <c r="K3" s="24"/>
      <c r="L3" s="7" t="s">
        <v>19</v>
      </c>
      <c r="M3" s="33">
        <f>M2/M1</f>
        <v>0.2390029326</v>
      </c>
      <c r="N3" s="26"/>
      <c r="O3" s="28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>
      <c r="A4" s="17">
        <v>42021.0</v>
      </c>
      <c r="B4" s="18">
        <v>0.5868055555555556</v>
      </c>
      <c r="C4" s="19" t="s">
        <v>20</v>
      </c>
      <c r="D4" s="20" t="s">
        <v>21</v>
      </c>
      <c r="E4" s="20">
        <v>1.18</v>
      </c>
      <c r="F4" s="20">
        <v>1.0</v>
      </c>
      <c r="G4" s="21" t="s">
        <v>18</v>
      </c>
      <c r="H4" s="32">
        <f t="shared" si="2"/>
        <v>0.171</v>
      </c>
      <c r="I4" s="32">
        <f t="shared" si="3"/>
        <v>3.427</v>
      </c>
      <c r="J4" s="23">
        <f t="shared" si="1"/>
        <v>171.35</v>
      </c>
      <c r="K4" s="24"/>
      <c r="L4" s="7" t="s">
        <v>25</v>
      </c>
      <c r="M4" s="33">
        <f>M5/M1</f>
        <v>0.5404398827</v>
      </c>
      <c r="N4" s="37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>
      <c r="A5" s="17">
        <v>42021.0</v>
      </c>
      <c r="B5" s="18">
        <v>0.5763888888888888</v>
      </c>
      <c r="C5" s="19" t="s">
        <v>16</v>
      </c>
      <c r="D5" s="20" t="s">
        <v>23</v>
      </c>
      <c r="E5" s="20">
        <v>3.85</v>
      </c>
      <c r="F5" s="20">
        <v>1.0</v>
      </c>
      <c r="G5" s="21" t="s">
        <v>24</v>
      </c>
      <c r="H5" s="22">
        <f t="shared" ref="H5:H6" si="4">-F5</f>
        <v>-1</v>
      </c>
      <c r="I5" s="32">
        <f t="shared" si="3"/>
        <v>2.427</v>
      </c>
      <c r="J5" s="23">
        <f t="shared" si="1"/>
        <v>121.35</v>
      </c>
      <c r="K5" s="24"/>
      <c r="L5" s="7" t="s">
        <v>29</v>
      </c>
      <c r="M5" s="39">
        <v>368.58</v>
      </c>
      <c r="N5" s="37"/>
      <c r="O5" s="28"/>
      <c r="P5" s="30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>
      <c r="A6" s="17">
        <v>42028.0</v>
      </c>
      <c r="B6" s="18">
        <v>0.6111111111111112</v>
      </c>
      <c r="C6" s="19" t="s">
        <v>27</v>
      </c>
      <c r="D6" s="20" t="s">
        <v>28</v>
      </c>
      <c r="E6" s="20">
        <v>2.08</v>
      </c>
      <c r="F6" s="20">
        <v>1.0</v>
      </c>
      <c r="G6" s="21" t="s">
        <v>24</v>
      </c>
      <c r="H6" s="22">
        <f t="shared" si="4"/>
        <v>-1</v>
      </c>
      <c r="I6" s="32">
        <f t="shared" si="3"/>
        <v>1.427</v>
      </c>
      <c r="J6" s="23">
        <f t="shared" si="1"/>
        <v>71.35</v>
      </c>
      <c r="K6" s="24"/>
      <c r="L6" s="36" t="s">
        <v>30</v>
      </c>
      <c r="M6" s="36">
        <v>18428.9</v>
      </c>
      <c r="N6" s="42"/>
      <c r="O6" s="28"/>
      <c r="P6" s="3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>
      <c r="A7" s="17">
        <v>42028.0</v>
      </c>
      <c r="B7" s="18">
        <v>0.5763888888888888</v>
      </c>
      <c r="C7" s="19" t="s">
        <v>31</v>
      </c>
      <c r="D7" s="20" t="s">
        <v>32</v>
      </c>
      <c r="E7" s="20">
        <v>5.72</v>
      </c>
      <c r="F7" s="20">
        <v>1.0</v>
      </c>
      <c r="G7" s="21" t="s">
        <v>18</v>
      </c>
      <c r="H7" s="32">
        <f t="shared" ref="H7:H9" si="5">F7*(E7-1)*0.95</f>
        <v>4.484</v>
      </c>
      <c r="I7" s="32">
        <f t="shared" si="3"/>
        <v>5.911</v>
      </c>
      <c r="J7" s="23">
        <f t="shared" si="1"/>
        <v>295.55</v>
      </c>
      <c r="K7" s="24"/>
      <c r="L7" s="44"/>
      <c r="M7" s="46"/>
      <c r="N7" s="26"/>
      <c r="O7" s="28"/>
      <c r="P7" s="30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>
      <c r="A8" s="17">
        <v>42042.0</v>
      </c>
      <c r="B8" s="18">
        <v>0.6006944444444444</v>
      </c>
      <c r="C8" s="19" t="s">
        <v>33</v>
      </c>
      <c r="D8" s="20" t="s">
        <v>34</v>
      </c>
      <c r="E8" s="20">
        <v>2.89</v>
      </c>
      <c r="F8" s="20">
        <v>1.0</v>
      </c>
      <c r="G8" s="21" t="s">
        <v>18</v>
      </c>
      <c r="H8" s="32">
        <f t="shared" si="5"/>
        <v>1.7955</v>
      </c>
      <c r="I8" s="32">
        <f t="shared" si="3"/>
        <v>7.7065</v>
      </c>
      <c r="J8" s="23">
        <f t="shared" si="1"/>
        <v>385.325</v>
      </c>
      <c r="K8" s="24"/>
      <c r="L8" s="48"/>
      <c r="M8" s="46"/>
      <c r="N8" s="26"/>
      <c r="O8" s="28"/>
      <c r="P8" s="30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>
      <c r="A9" s="17">
        <v>42049.0</v>
      </c>
      <c r="B9" s="18">
        <v>0.6493055555555556</v>
      </c>
      <c r="C9" s="19" t="s">
        <v>35</v>
      </c>
      <c r="D9" s="20" t="s">
        <v>36</v>
      </c>
      <c r="E9" s="20">
        <v>5.25</v>
      </c>
      <c r="F9" s="20">
        <v>1.0</v>
      </c>
      <c r="G9" s="21" t="s">
        <v>18</v>
      </c>
      <c r="H9" s="32">
        <f t="shared" si="5"/>
        <v>4.0375</v>
      </c>
      <c r="I9" s="32">
        <f t="shared" si="3"/>
        <v>11.744</v>
      </c>
      <c r="J9" s="23">
        <f t="shared" si="1"/>
        <v>587.2</v>
      </c>
      <c r="K9" s="24"/>
      <c r="L9" s="49"/>
      <c r="M9" s="50"/>
      <c r="N9" s="26"/>
      <c r="O9" s="28"/>
      <c r="P9" s="30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>
      <c r="A10" s="17">
        <v>42049.0</v>
      </c>
      <c r="B10" s="18">
        <v>0.6493055555555556</v>
      </c>
      <c r="C10" s="19" t="s">
        <v>35</v>
      </c>
      <c r="D10" s="20" t="s">
        <v>37</v>
      </c>
      <c r="E10" s="20">
        <v>4.01</v>
      </c>
      <c r="F10" s="20">
        <v>1.0</v>
      </c>
      <c r="G10" s="21" t="s">
        <v>38</v>
      </c>
      <c r="H10" s="22">
        <f t="shared" ref="H10:H11" si="6">-F10</f>
        <v>-1</v>
      </c>
      <c r="I10" s="32">
        <f t="shared" si="3"/>
        <v>10.744</v>
      </c>
      <c r="J10" s="23">
        <f t="shared" si="1"/>
        <v>537.2</v>
      </c>
      <c r="K10" s="24"/>
      <c r="L10" s="49"/>
      <c r="M10" s="50"/>
      <c r="N10" s="26"/>
      <c r="O10" s="28"/>
      <c r="P10" s="30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>
      <c r="A11" s="17">
        <v>42049.0</v>
      </c>
      <c r="B11" s="18">
        <v>0.6215277777777778</v>
      </c>
      <c r="C11" s="19" t="s">
        <v>20</v>
      </c>
      <c r="D11" s="20" t="s">
        <v>39</v>
      </c>
      <c r="E11" s="20">
        <v>17.16</v>
      </c>
      <c r="F11" s="20">
        <v>1.0</v>
      </c>
      <c r="G11" s="21" t="s">
        <v>40</v>
      </c>
      <c r="H11" s="22">
        <f t="shared" si="6"/>
        <v>-1</v>
      </c>
      <c r="I11" s="32">
        <f t="shared" si="3"/>
        <v>9.744</v>
      </c>
      <c r="J11" s="23">
        <f t="shared" si="1"/>
        <v>487.2</v>
      </c>
      <c r="K11" s="24"/>
      <c r="L11" s="49"/>
      <c r="M11" s="50"/>
      <c r="N11" s="26"/>
      <c r="O11" s="28"/>
      <c r="P11" s="30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>
      <c r="A12" s="17">
        <v>42056.0</v>
      </c>
      <c r="B12" s="18">
        <v>0.6423611111111112</v>
      </c>
      <c r="C12" s="19" t="s">
        <v>41</v>
      </c>
      <c r="D12" s="20" t="s">
        <v>42</v>
      </c>
      <c r="E12" s="20">
        <v>6.8</v>
      </c>
      <c r="F12" s="20">
        <v>1.0</v>
      </c>
      <c r="G12" s="21" t="s">
        <v>18</v>
      </c>
      <c r="H12" s="32">
        <f>F12*(E12-1)*0.95</f>
        <v>5.51</v>
      </c>
      <c r="I12" s="32">
        <f t="shared" si="3"/>
        <v>15.254</v>
      </c>
      <c r="J12" s="23">
        <f t="shared" si="1"/>
        <v>762.7</v>
      </c>
      <c r="K12" s="24"/>
      <c r="L12" s="49"/>
      <c r="M12" s="50"/>
      <c r="N12" s="26"/>
      <c r="O12" s="28"/>
      <c r="P12" s="30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>
      <c r="A13" s="17">
        <v>42063.0</v>
      </c>
      <c r="B13" s="18">
        <v>0.625</v>
      </c>
      <c r="C13" s="19" t="s">
        <v>43</v>
      </c>
      <c r="D13" s="20" t="s">
        <v>44</v>
      </c>
      <c r="E13" s="20">
        <v>3.69</v>
      </c>
      <c r="F13" s="20">
        <v>1.0</v>
      </c>
      <c r="G13" s="21" t="s">
        <v>45</v>
      </c>
      <c r="H13" s="22">
        <f t="shared" ref="H13:H17" si="7">-F13</f>
        <v>-1</v>
      </c>
      <c r="I13" s="32">
        <f t="shared" si="3"/>
        <v>14.254</v>
      </c>
      <c r="J13" s="23">
        <f t="shared" si="1"/>
        <v>712.7</v>
      </c>
      <c r="K13" s="24"/>
      <c r="L13" s="49"/>
      <c r="M13" s="50"/>
      <c r="N13" s="26"/>
      <c r="O13" s="28"/>
      <c r="P13" s="30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>
      <c r="A14" s="17">
        <v>42070.0</v>
      </c>
      <c r="B14" s="18">
        <v>0.65625</v>
      </c>
      <c r="C14" s="19" t="s">
        <v>12</v>
      </c>
      <c r="D14" s="20" t="s">
        <v>46</v>
      </c>
      <c r="E14" s="20">
        <v>10.12</v>
      </c>
      <c r="F14" s="20">
        <v>1.0</v>
      </c>
      <c r="G14" s="21" t="s">
        <v>45</v>
      </c>
      <c r="H14" s="22">
        <f t="shared" si="7"/>
        <v>-1</v>
      </c>
      <c r="I14" s="32">
        <f t="shared" si="3"/>
        <v>13.254</v>
      </c>
      <c r="J14" s="23">
        <f t="shared" si="1"/>
        <v>662.7</v>
      </c>
      <c r="K14" s="24"/>
      <c r="L14" s="49"/>
      <c r="M14" s="50"/>
      <c r="N14" s="26"/>
      <c r="O14" s="28"/>
      <c r="P14" s="30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>
      <c r="A15" s="17">
        <v>42073.0</v>
      </c>
      <c r="B15" s="18">
        <v>0.6944444444444444</v>
      </c>
      <c r="C15" s="19" t="s">
        <v>31</v>
      </c>
      <c r="D15" s="20" t="s">
        <v>47</v>
      </c>
      <c r="E15" s="20">
        <v>7.62</v>
      </c>
      <c r="F15" s="20">
        <v>1.0</v>
      </c>
      <c r="G15" s="21" t="s">
        <v>48</v>
      </c>
      <c r="H15" s="22">
        <f t="shared" si="7"/>
        <v>-1</v>
      </c>
      <c r="I15" s="32">
        <f t="shared" si="3"/>
        <v>12.254</v>
      </c>
      <c r="J15" s="23">
        <f t="shared" si="1"/>
        <v>612.7</v>
      </c>
      <c r="K15" s="24"/>
      <c r="L15" s="49"/>
      <c r="M15" s="50"/>
      <c r="N15" s="26"/>
      <c r="O15" s="28"/>
      <c r="P15" s="30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>
      <c r="A16" s="17">
        <v>42073.0</v>
      </c>
      <c r="B16" s="18">
        <v>0.6666666666666666</v>
      </c>
      <c r="C16" s="19" t="s">
        <v>31</v>
      </c>
      <c r="D16" s="20" t="s">
        <v>49</v>
      </c>
      <c r="E16" s="20">
        <v>18.91</v>
      </c>
      <c r="F16" s="20">
        <v>1.0</v>
      </c>
      <c r="G16" s="21" t="s">
        <v>45</v>
      </c>
      <c r="H16" s="22">
        <f t="shared" si="7"/>
        <v>-1</v>
      </c>
      <c r="I16" s="32">
        <f t="shared" si="3"/>
        <v>11.254</v>
      </c>
      <c r="J16" s="23">
        <f t="shared" si="1"/>
        <v>562.7</v>
      </c>
      <c r="K16" s="24"/>
      <c r="L16" s="49"/>
      <c r="M16" s="50"/>
      <c r="N16" s="26"/>
      <c r="O16" s="28"/>
      <c r="P16" s="30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>
      <c r="A17" s="17">
        <v>42073.0</v>
      </c>
      <c r="B17" s="18">
        <v>0.6666666666666666</v>
      </c>
      <c r="C17" s="19" t="s">
        <v>31</v>
      </c>
      <c r="D17" s="20" t="s">
        <v>23</v>
      </c>
      <c r="E17" s="20">
        <v>21.74</v>
      </c>
      <c r="F17" s="20">
        <v>1.0</v>
      </c>
      <c r="G17" s="21" t="s">
        <v>48</v>
      </c>
      <c r="H17" s="22">
        <f t="shared" si="7"/>
        <v>-1</v>
      </c>
      <c r="I17" s="32">
        <f t="shared" si="3"/>
        <v>10.254</v>
      </c>
      <c r="J17" s="23">
        <f t="shared" si="1"/>
        <v>512.7</v>
      </c>
      <c r="K17" s="24"/>
      <c r="L17" s="49"/>
      <c r="M17" s="50"/>
      <c r="N17" s="26"/>
      <c r="O17" s="28"/>
      <c r="P17" s="30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>
      <c r="A18" s="17">
        <v>42073.0</v>
      </c>
      <c r="B18" s="18">
        <v>0.6388888888888888</v>
      </c>
      <c r="C18" s="19" t="s">
        <v>31</v>
      </c>
      <c r="D18" s="20" t="s">
        <v>50</v>
      </c>
      <c r="E18" s="20">
        <v>1.91</v>
      </c>
      <c r="F18" s="20">
        <v>1.0</v>
      </c>
      <c r="G18" s="21" t="s">
        <v>18</v>
      </c>
      <c r="H18" s="32">
        <f>F18*(E18-1)*0.95</f>
        <v>0.8645</v>
      </c>
      <c r="I18" s="32">
        <f t="shared" si="3"/>
        <v>11.1185</v>
      </c>
      <c r="J18" s="23">
        <f t="shared" si="1"/>
        <v>555.925</v>
      </c>
      <c r="K18" s="24"/>
      <c r="L18" s="49"/>
      <c r="M18" s="50"/>
      <c r="N18" s="26"/>
      <c r="O18" s="28"/>
      <c r="P18" s="30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>
      <c r="A19" s="17">
        <v>42073.0</v>
      </c>
      <c r="B19" s="18">
        <v>0.6388888888888888</v>
      </c>
      <c r="C19" s="19" t="s">
        <v>31</v>
      </c>
      <c r="D19" s="20" t="s">
        <v>21</v>
      </c>
      <c r="E19" s="20">
        <v>4.6</v>
      </c>
      <c r="F19" s="20">
        <v>1.0</v>
      </c>
      <c r="G19" s="21" t="s">
        <v>48</v>
      </c>
      <c r="H19" s="22">
        <f t="shared" ref="H19:H24" si="8">-F19</f>
        <v>-1</v>
      </c>
      <c r="I19" s="32">
        <f t="shared" si="3"/>
        <v>10.1185</v>
      </c>
      <c r="J19" s="23">
        <f t="shared" si="1"/>
        <v>505.925</v>
      </c>
      <c r="K19" s="24"/>
      <c r="L19" s="49"/>
      <c r="M19" s="50"/>
      <c r="N19" s="26"/>
      <c r="O19" s="28"/>
      <c r="P19" s="30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>
      <c r="A20" s="17">
        <v>42073.0</v>
      </c>
      <c r="B20" s="18">
        <v>0.6111111111111112</v>
      </c>
      <c r="C20" s="19" t="s">
        <v>31</v>
      </c>
      <c r="D20" s="20" t="s">
        <v>51</v>
      </c>
      <c r="E20" s="20">
        <v>8.8</v>
      </c>
      <c r="F20" s="20">
        <v>1.0</v>
      </c>
      <c r="G20" s="21" t="s">
        <v>52</v>
      </c>
      <c r="H20" s="22">
        <f t="shared" si="8"/>
        <v>-1</v>
      </c>
      <c r="I20" s="32">
        <f t="shared" si="3"/>
        <v>9.1185</v>
      </c>
      <c r="J20" s="23">
        <f t="shared" si="1"/>
        <v>455.925</v>
      </c>
      <c r="K20" s="24"/>
      <c r="L20" s="49"/>
      <c r="M20" s="50"/>
      <c r="N20" s="26"/>
      <c r="O20" s="28"/>
      <c r="P20" s="30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>
      <c r="A21" s="17">
        <v>42073.0</v>
      </c>
      <c r="B21" s="18">
        <v>0.6111111111111112</v>
      </c>
      <c r="C21" s="19" t="s">
        <v>31</v>
      </c>
      <c r="D21" s="20" t="s">
        <v>53</v>
      </c>
      <c r="E21" s="20">
        <v>31.38</v>
      </c>
      <c r="F21" s="20">
        <v>1.0</v>
      </c>
      <c r="G21" s="21" t="s">
        <v>54</v>
      </c>
      <c r="H21" s="22">
        <f t="shared" si="8"/>
        <v>-1</v>
      </c>
      <c r="I21" s="32">
        <f t="shared" si="3"/>
        <v>8.1185</v>
      </c>
      <c r="J21" s="23">
        <f t="shared" si="1"/>
        <v>405.925</v>
      </c>
      <c r="K21" s="24"/>
      <c r="L21" s="49"/>
      <c r="M21" s="50"/>
      <c r="N21" s="26"/>
      <c r="O21" s="28"/>
      <c r="P21" s="30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>
      <c r="A22" s="17">
        <v>42073.0</v>
      </c>
      <c r="B22" s="18">
        <v>0.5868055555555556</v>
      </c>
      <c r="C22" s="19" t="s">
        <v>31</v>
      </c>
      <c r="D22" s="20" t="s">
        <v>55</v>
      </c>
      <c r="E22" s="20">
        <v>17.88</v>
      </c>
      <c r="F22" s="20">
        <v>1.0</v>
      </c>
      <c r="G22" s="21" t="s">
        <v>56</v>
      </c>
      <c r="H22" s="22">
        <f t="shared" si="8"/>
        <v>-1</v>
      </c>
      <c r="I22" s="32">
        <f t="shared" si="3"/>
        <v>7.1185</v>
      </c>
      <c r="J22" s="23">
        <f t="shared" si="1"/>
        <v>355.925</v>
      </c>
      <c r="K22" s="24"/>
      <c r="L22" s="49"/>
      <c r="M22" s="50"/>
      <c r="N22" s="26"/>
      <c r="O22" s="28"/>
      <c r="P22" s="30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>
      <c r="A23" s="17">
        <v>42073.0</v>
      </c>
      <c r="B23" s="18">
        <v>0.5868055555555556</v>
      </c>
      <c r="C23" s="19" t="s">
        <v>31</v>
      </c>
      <c r="D23" s="20" t="s">
        <v>57</v>
      </c>
      <c r="E23" s="20">
        <v>86.42</v>
      </c>
      <c r="F23" s="20">
        <v>1.0</v>
      </c>
      <c r="G23" s="21" t="s">
        <v>40</v>
      </c>
      <c r="H23" s="22">
        <f t="shared" si="8"/>
        <v>-1</v>
      </c>
      <c r="I23" s="32">
        <f t="shared" si="3"/>
        <v>6.1185</v>
      </c>
      <c r="J23" s="23">
        <f t="shared" si="1"/>
        <v>305.925</v>
      </c>
      <c r="K23" s="24"/>
      <c r="L23" s="49"/>
      <c r="M23" s="50"/>
      <c r="N23" s="26"/>
      <c r="O23" s="28"/>
      <c r="P23" s="30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>
      <c r="A24" s="17">
        <v>42073.0</v>
      </c>
      <c r="B24" s="18">
        <v>0.5625</v>
      </c>
      <c r="C24" s="19" t="s">
        <v>31</v>
      </c>
      <c r="D24" s="20" t="s">
        <v>58</v>
      </c>
      <c r="E24" s="20">
        <v>4.99</v>
      </c>
      <c r="F24" s="20">
        <v>1.0</v>
      </c>
      <c r="G24" s="21" t="s">
        <v>38</v>
      </c>
      <c r="H24" s="22">
        <f t="shared" si="8"/>
        <v>-1</v>
      </c>
      <c r="I24" s="32">
        <f t="shared" si="3"/>
        <v>5.1185</v>
      </c>
      <c r="J24" s="23">
        <f t="shared" si="1"/>
        <v>255.925</v>
      </c>
      <c r="K24" s="24"/>
      <c r="L24" s="49"/>
      <c r="M24" s="50"/>
      <c r="N24" s="26"/>
      <c r="O24" s="28"/>
      <c r="P24" s="30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>
      <c r="A25" s="17">
        <v>42074.0</v>
      </c>
      <c r="B25" s="18">
        <v>0.6388888888888888</v>
      </c>
      <c r="C25" s="19" t="s">
        <v>31</v>
      </c>
      <c r="D25" s="20" t="s">
        <v>17</v>
      </c>
      <c r="E25" s="20">
        <v>6.4</v>
      </c>
      <c r="F25" s="20">
        <v>1.0</v>
      </c>
      <c r="G25" s="21" t="s">
        <v>18</v>
      </c>
      <c r="H25" s="32">
        <f>F25*(E25-1)*0.95</f>
        <v>5.13</v>
      </c>
      <c r="I25" s="32">
        <f t="shared" si="3"/>
        <v>10.2485</v>
      </c>
      <c r="J25" s="23">
        <f t="shared" si="1"/>
        <v>512.425</v>
      </c>
      <c r="K25" s="24"/>
      <c r="L25" s="49"/>
      <c r="M25" s="50"/>
      <c r="N25" s="26"/>
      <c r="O25" s="28"/>
      <c r="P25" s="30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>
      <c r="A26" s="17">
        <v>42074.0</v>
      </c>
      <c r="B26" s="18">
        <v>0.6388888888888888</v>
      </c>
      <c r="C26" s="19" t="s">
        <v>31</v>
      </c>
      <c r="D26" s="20" t="s">
        <v>59</v>
      </c>
      <c r="E26" s="20">
        <v>8.3</v>
      </c>
      <c r="F26" s="20">
        <v>1.0</v>
      </c>
      <c r="G26" s="21" t="s">
        <v>52</v>
      </c>
      <c r="H26" s="22">
        <f t="shared" ref="H26:H29" si="9">-F26</f>
        <v>-1</v>
      </c>
      <c r="I26" s="32">
        <f t="shared" si="3"/>
        <v>9.2485</v>
      </c>
      <c r="J26" s="23">
        <f t="shared" si="1"/>
        <v>462.425</v>
      </c>
      <c r="K26" s="24"/>
      <c r="L26" s="49"/>
      <c r="M26" s="50"/>
      <c r="N26" s="26"/>
      <c r="O26" s="28"/>
      <c r="P26" s="30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>
      <c r="A27" s="17">
        <v>42074.0</v>
      </c>
      <c r="B27" s="18">
        <v>0.5625</v>
      </c>
      <c r="C27" s="19" t="s">
        <v>31</v>
      </c>
      <c r="D27" s="20" t="s">
        <v>60</v>
      </c>
      <c r="E27" s="20">
        <v>8.2</v>
      </c>
      <c r="F27" s="20">
        <v>1.0</v>
      </c>
      <c r="G27" s="21" t="s">
        <v>24</v>
      </c>
      <c r="H27" s="22">
        <f t="shared" si="9"/>
        <v>-1</v>
      </c>
      <c r="I27" s="32">
        <f t="shared" si="3"/>
        <v>8.2485</v>
      </c>
      <c r="J27" s="23">
        <f t="shared" si="1"/>
        <v>412.425</v>
      </c>
      <c r="K27" s="24"/>
      <c r="L27" s="49"/>
      <c r="M27" s="50"/>
      <c r="N27" s="26"/>
      <c r="O27" s="28"/>
      <c r="P27" s="3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>
      <c r="A28" s="17">
        <v>42074.0</v>
      </c>
      <c r="B28" s="18">
        <v>0.5625</v>
      </c>
      <c r="C28" s="19" t="s">
        <v>31</v>
      </c>
      <c r="D28" s="20" t="s">
        <v>61</v>
      </c>
      <c r="E28" s="20">
        <v>11.0</v>
      </c>
      <c r="F28" s="20">
        <v>1.0</v>
      </c>
      <c r="G28" s="21" t="s">
        <v>62</v>
      </c>
      <c r="H28" s="22">
        <f t="shared" si="9"/>
        <v>-1</v>
      </c>
      <c r="I28" s="32">
        <f t="shared" si="3"/>
        <v>7.2485</v>
      </c>
      <c r="J28" s="23">
        <f t="shared" si="1"/>
        <v>362.425</v>
      </c>
      <c r="K28" s="24"/>
      <c r="L28" s="49"/>
      <c r="M28" s="50"/>
      <c r="N28" s="26"/>
      <c r="O28" s="28"/>
      <c r="P28" s="30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>
      <c r="A29" s="17">
        <v>42075.0</v>
      </c>
      <c r="B29" s="18">
        <v>0.6111111111111112</v>
      </c>
      <c r="C29" s="19" t="s">
        <v>31</v>
      </c>
      <c r="D29" s="20" t="s">
        <v>63</v>
      </c>
      <c r="E29" s="20">
        <v>46.0</v>
      </c>
      <c r="F29" s="20">
        <v>1.0</v>
      </c>
      <c r="G29" s="21" t="s">
        <v>40</v>
      </c>
      <c r="H29" s="22">
        <f t="shared" si="9"/>
        <v>-1</v>
      </c>
      <c r="I29" s="32">
        <f t="shared" si="3"/>
        <v>6.2485</v>
      </c>
      <c r="J29" s="23">
        <f t="shared" si="1"/>
        <v>312.425</v>
      </c>
      <c r="K29" s="24"/>
      <c r="L29" s="49"/>
      <c r="M29" s="50"/>
      <c r="N29" s="26"/>
      <c r="O29" s="28"/>
      <c r="P29" s="30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>
      <c r="A30" s="17">
        <v>42076.0</v>
      </c>
      <c r="B30" s="18">
        <v>0.6388888888888888</v>
      </c>
      <c r="C30" s="19" t="s">
        <v>31</v>
      </c>
      <c r="D30" s="20" t="s">
        <v>34</v>
      </c>
      <c r="E30" s="20">
        <v>9.0</v>
      </c>
      <c r="F30" s="20">
        <v>1.0</v>
      </c>
      <c r="G30" s="21" t="s">
        <v>18</v>
      </c>
      <c r="H30" s="32">
        <f>F30*(E30-1)*0.95</f>
        <v>7.6</v>
      </c>
      <c r="I30" s="32">
        <f t="shared" si="3"/>
        <v>13.8485</v>
      </c>
      <c r="J30" s="23">
        <f t="shared" si="1"/>
        <v>692.425</v>
      </c>
      <c r="K30" s="24"/>
      <c r="L30" s="49"/>
      <c r="M30" s="50"/>
      <c r="N30" s="26"/>
      <c r="O30" s="28"/>
      <c r="P30" s="30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>
      <c r="A31" s="17">
        <v>42076.0</v>
      </c>
      <c r="B31" s="18">
        <v>0.6388888888888888</v>
      </c>
      <c r="C31" s="19" t="s">
        <v>31</v>
      </c>
      <c r="D31" s="20" t="s">
        <v>32</v>
      </c>
      <c r="E31" s="20">
        <v>8.51</v>
      </c>
      <c r="F31" s="20">
        <v>1.0</v>
      </c>
      <c r="G31" s="21" t="s">
        <v>64</v>
      </c>
      <c r="H31" s="22">
        <f t="shared" ref="H31:H42" si="10">-F31</f>
        <v>-1</v>
      </c>
      <c r="I31" s="32">
        <f t="shared" si="3"/>
        <v>12.8485</v>
      </c>
      <c r="J31" s="23">
        <f t="shared" si="1"/>
        <v>642.425</v>
      </c>
      <c r="K31" s="24"/>
      <c r="L31" s="49"/>
      <c r="M31" s="50"/>
      <c r="N31" s="26"/>
      <c r="O31" s="28"/>
      <c r="P31" s="30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>
      <c r="A32" s="17">
        <v>42076.0</v>
      </c>
      <c r="B32" s="18">
        <v>0.6111111111111112</v>
      </c>
      <c r="C32" s="19" t="s">
        <v>31</v>
      </c>
      <c r="D32" s="20" t="s">
        <v>65</v>
      </c>
      <c r="E32" s="20">
        <v>25.46</v>
      </c>
      <c r="F32" s="20">
        <v>1.0</v>
      </c>
      <c r="G32" s="21" t="s">
        <v>40</v>
      </c>
      <c r="H32" s="22">
        <f t="shared" si="10"/>
        <v>-1</v>
      </c>
      <c r="I32" s="32">
        <f t="shared" si="3"/>
        <v>11.8485</v>
      </c>
      <c r="J32" s="23">
        <f t="shared" si="1"/>
        <v>592.425</v>
      </c>
      <c r="K32" s="24"/>
      <c r="L32" s="49"/>
      <c r="M32" s="50"/>
      <c r="N32" s="26"/>
      <c r="O32" s="28"/>
      <c r="P32" s="30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>
      <c r="A33" s="17">
        <v>42076.0</v>
      </c>
      <c r="B33" s="18">
        <v>0.6111111111111112</v>
      </c>
      <c r="C33" s="19" t="s">
        <v>31</v>
      </c>
      <c r="D33" s="20" t="s">
        <v>28</v>
      </c>
      <c r="E33" s="20">
        <v>11.49</v>
      </c>
      <c r="F33" s="20">
        <v>1.0</v>
      </c>
      <c r="G33" s="21" t="s">
        <v>40</v>
      </c>
      <c r="H33" s="22">
        <f t="shared" si="10"/>
        <v>-1</v>
      </c>
      <c r="I33" s="32">
        <f t="shared" si="3"/>
        <v>10.8485</v>
      </c>
      <c r="J33" s="23">
        <f t="shared" si="1"/>
        <v>542.425</v>
      </c>
      <c r="K33" s="24"/>
      <c r="L33" s="49"/>
      <c r="M33" s="50"/>
      <c r="N33" s="26"/>
      <c r="O33" s="28"/>
      <c r="P33" s="30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>
      <c r="A34" s="17">
        <v>42076.0</v>
      </c>
      <c r="B34" s="18">
        <v>0.6111111111111112</v>
      </c>
      <c r="C34" s="19" t="s">
        <v>31</v>
      </c>
      <c r="D34" s="20" t="s">
        <v>66</v>
      </c>
      <c r="E34" s="20">
        <v>12.4</v>
      </c>
      <c r="F34" s="20">
        <v>1.0</v>
      </c>
      <c r="G34" s="21" t="s">
        <v>40</v>
      </c>
      <c r="H34" s="22">
        <f t="shared" si="10"/>
        <v>-1</v>
      </c>
      <c r="I34" s="32">
        <f t="shared" si="3"/>
        <v>9.8485</v>
      </c>
      <c r="J34" s="23">
        <f t="shared" si="1"/>
        <v>492.425</v>
      </c>
      <c r="K34" s="24"/>
      <c r="L34" s="49"/>
      <c r="M34" s="50"/>
      <c r="N34" s="26"/>
      <c r="O34" s="28"/>
      <c r="P34" s="30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>
      <c r="A35" s="17">
        <v>42077.0</v>
      </c>
      <c r="B35" s="18">
        <v>0.6284722222222222</v>
      </c>
      <c r="C35" s="19" t="s">
        <v>41</v>
      </c>
      <c r="D35" s="20" t="s">
        <v>42</v>
      </c>
      <c r="E35" s="20">
        <v>11.47</v>
      </c>
      <c r="F35" s="20">
        <v>1.0</v>
      </c>
      <c r="G35" s="21" t="s">
        <v>24</v>
      </c>
      <c r="H35" s="22">
        <f t="shared" si="10"/>
        <v>-1</v>
      </c>
      <c r="I35" s="32">
        <f t="shared" si="3"/>
        <v>8.8485</v>
      </c>
      <c r="J35" s="23">
        <f t="shared" si="1"/>
        <v>442.425</v>
      </c>
      <c r="K35" s="24"/>
      <c r="L35" s="49"/>
      <c r="M35" s="50"/>
      <c r="N35" s="26"/>
      <c r="O35" s="28"/>
      <c r="P35" s="30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>
      <c r="A36" s="17">
        <v>42077.0</v>
      </c>
      <c r="B36" s="18">
        <v>0.6284722222222222</v>
      </c>
      <c r="C36" s="19" t="s">
        <v>41</v>
      </c>
      <c r="D36" s="20" t="s">
        <v>67</v>
      </c>
      <c r="E36" s="20">
        <v>9.4</v>
      </c>
      <c r="F36" s="20">
        <v>1.0</v>
      </c>
      <c r="G36" s="21" t="s">
        <v>64</v>
      </c>
      <c r="H36" s="22">
        <f t="shared" si="10"/>
        <v>-1</v>
      </c>
      <c r="I36" s="32">
        <f t="shared" si="3"/>
        <v>7.8485</v>
      </c>
      <c r="J36" s="23">
        <f t="shared" si="1"/>
        <v>392.425</v>
      </c>
      <c r="K36" s="24"/>
      <c r="L36" s="49"/>
      <c r="M36" s="50"/>
      <c r="N36" s="26"/>
      <c r="O36" s="28"/>
      <c r="P36" s="30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>
      <c r="A37" s="17">
        <v>42100.0</v>
      </c>
      <c r="B37" s="18">
        <v>0.7083333333333334</v>
      </c>
      <c r="C37" s="19" t="s">
        <v>68</v>
      </c>
      <c r="D37" s="20" t="s">
        <v>69</v>
      </c>
      <c r="E37" s="20">
        <v>27.06</v>
      </c>
      <c r="F37" s="20">
        <v>1.0</v>
      </c>
      <c r="G37" s="21" t="s">
        <v>40</v>
      </c>
      <c r="H37" s="22">
        <f t="shared" si="10"/>
        <v>-1</v>
      </c>
      <c r="I37" s="32">
        <f t="shared" si="3"/>
        <v>6.8485</v>
      </c>
      <c r="J37" s="23">
        <f t="shared" si="1"/>
        <v>342.425</v>
      </c>
      <c r="K37" s="24"/>
      <c r="L37" s="49"/>
      <c r="M37" s="50"/>
      <c r="N37" s="26"/>
      <c r="O37" s="28"/>
      <c r="P37" s="30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>
      <c r="A38" s="17">
        <v>42103.0</v>
      </c>
      <c r="B38" s="18">
        <v>0.71875</v>
      </c>
      <c r="C38" s="19" t="s">
        <v>70</v>
      </c>
      <c r="D38" s="20" t="s">
        <v>71</v>
      </c>
      <c r="E38" s="20">
        <v>5.6</v>
      </c>
      <c r="F38" s="20">
        <v>1.0</v>
      </c>
      <c r="G38" s="21" t="s">
        <v>24</v>
      </c>
      <c r="H38" s="22">
        <f t="shared" si="10"/>
        <v>-1</v>
      </c>
      <c r="I38" s="32">
        <f t="shared" si="3"/>
        <v>5.8485</v>
      </c>
      <c r="J38" s="23">
        <f t="shared" si="1"/>
        <v>292.425</v>
      </c>
      <c r="K38" s="24"/>
      <c r="L38" s="49"/>
      <c r="M38" s="50"/>
      <c r="N38" s="26"/>
      <c r="O38" s="28"/>
      <c r="P38" s="30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>
      <c r="A39" s="17">
        <v>42103.0</v>
      </c>
      <c r="B39" s="18">
        <v>0.6944444444444444</v>
      </c>
      <c r="C39" s="19" t="s">
        <v>70</v>
      </c>
      <c r="D39" s="20" t="s">
        <v>72</v>
      </c>
      <c r="E39" s="20">
        <v>9.06</v>
      </c>
      <c r="F39" s="20">
        <v>1.0</v>
      </c>
      <c r="G39" s="21" t="s">
        <v>40</v>
      </c>
      <c r="H39" s="22">
        <f t="shared" si="10"/>
        <v>-1</v>
      </c>
      <c r="I39" s="32">
        <f t="shared" si="3"/>
        <v>4.8485</v>
      </c>
      <c r="J39" s="23">
        <f t="shared" si="1"/>
        <v>242.425</v>
      </c>
      <c r="K39" s="24"/>
      <c r="L39" s="49"/>
      <c r="M39" s="50"/>
      <c r="N39" s="26"/>
      <c r="O39" s="28"/>
      <c r="P39" s="30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>
      <c r="A40" s="17">
        <v>42103.0</v>
      </c>
      <c r="B40" s="18">
        <v>0.6423611111111112</v>
      </c>
      <c r="C40" s="19" t="s">
        <v>70</v>
      </c>
      <c r="D40" s="20" t="s">
        <v>36</v>
      </c>
      <c r="E40" s="20">
        <v>11.0</v>
      </c>
      <c r="F40" s="20">
        <v>1.0</v>
      </c>
      <c r="G40" s="21" t="s">
        <v>38</v>
      </c>
      <c r="H40" s="51">
        <f t="shared" si="10"/>
        <v>-1</v>
      </c>
      <c r="I40" s="32">
        <f t="shared" si="3"/>
        <v>3.8485</v>
      </c>
      <c r="J40" s="23">
        <f t="shared" si="1"/>
        <v>192.425</v>
      </c>
      <c r="K40" s="24"/>
      <c r="L40" s="49"/>
      <c r="M40" s="50"/>
      <c r="N40" s="26"/>
      <c r="O40" s="28"/>
      <c r="P40" s="30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>
      <c r="A41" s="17">
        <v>42103.0</v>
      </c>
      <c r="B41" s="18">
        <v>0.59375</v>
      </c>
      <c r="C41" s="19" t="s">
        <v>70</v>
      </c>
      <c r="D41" s="20" t="s">
        <v>44</v>
      </c>
      <c r="E41" s="20">
        <v>21.83</v>
      </c>
      <c r="F41" s="20">
        <v>1.0</v>
      </c>
      <c r="G41" s="21" t="s">
        <v>48</v>
      </c>
      <c r="H41" s="51">
        <f t="shared" si="10"/>
        <v>-1</v>
      </c>
      <c r="I41" s="32">
        <f t="shared" si="3"/>
        <v>2.8485</v>
      </c>
      <c r="J41" s="23">
        <f t="shared" si="1"/>
        <v>142.425</v>
      </c>
      <c r="K41" s="24"/>
      <c r="L41" s="49"/>
      <c r="M41" s="50"/>
      <c r="N41" s="26"/>
      <c r="O41" s="28"/>
      <c r="P41" s="30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>
      <c r="A42" s="17">
        <v>42103.0</v>
      </c>
      <c r="B42" s="18">
        <v>0.5694444444444444</v>
      </c>
      <c r="C42" s="19" t="s">
        <v>70</v>
      </c>
      <c r="D42" s="20" t="s">
        <v>55</v>
      </c>
      <c r="E42" s="20">
        <v>9.44</v>
      </c>
      <c r="F42" s="20">
        <v>1.0</v>
      </c>
      <c r="G42" s="21" t="s">
        <v>48</v>
      </c>
      <c r="H42" s="51">
        <f t="shared" si="10"/>
        <v>-1</v>
      </c>
      <c r="I42" s="32">
        <f t="shared" si="3"/>
        <v>1.8485</v>
      </c>
      <c r="J42" s="23">
        <f t="shared" si="1"/>
        <v>92.425</v>
      </c>
      <c r="K42" s="24"/>
      <c r="L42" s="49"/>
      <c r="M42" s="50"/>
      <c r="N42" s="26"/>
      <c r="O42" s="28"/>
      <c r="P42" s="30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>
      <c r="A43" s="17">
        <v>42104.0</v>
      </c>
      <c r="B43" s="18">
        <v>0.71875</v>
      </c>
      <c r="C43" s="19" t="s">
        <v>70</v>
      </c>
      <c r="D43" s="20" t="s">
        <v>73</v>
      </c>
      <c r="E43" s="20">
        <v>7.14</v>
      </c>
      <c r="F43" s="20">
        <v>1.0</v>
      </c>
      <c r="G43" s="21" t="s">
        <v>18</v>
      </c>
      <c r="H43" s="32">
        <f>F43*(E43-1)*0.95</f>
        <v>5.833</v>
      </c>
      <c r="I43" s="32">
        <f t="shared" si="3"/>
        <v>7.6815</v>
      </c>
      <c r="J43" s="23">
        <f t="shared" si="1"/>
        <v>384.075</v>
      </c>
      <c r="K43" s="24"/>
      <c r="L43" s="49"/>
      <c r="M43" s="50"/>
      <c r="N43" s="26"/>
      <c r="O43" s="28"/>
      <c r="P43" s="30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>
      <c r="A44" s="17">
        <v>42104.0</v>
      </c>
      <c r="B44" s="18">
        <v>0.6944444444444444</v>
      </c>
      <c r="C44" s="19" t="s">
        <v>70</v>
      </c>
      <c r="D44" s="20" t="s">
        <v>28</v>
      </c>
      <c r="E44" s="20">
        <v>12.5</v>
      </c>
      <c r="F44" s="20">
        <v>1.0</v>
      </c>
      <c r="G44" s="21" t="s">
        <v>38</v>
      </c>
      <c r="H44" s="51">
        <f t="shared" ref="H44:H48" si="11">-F44</f>
        <v>-1</v>
      </c>
      <c r="I44" s="32">
        <f t="shared" si="3"/>
        <v>6.6815</v>
      </c>
      <c r="J44" s="23">
        <f t="shared" si="1"/>
        <v>334.075</v>
      </c>
      <c r="K44" s="24"/>
      <c r="L44" s="49"/>
      <c r="M44" s="50"/>
      <c r="N44" s="26"/>
      <c r="O44" s="28"/>
      <c r="P44" s="30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>
      <c r="A45" s="17">
        <v>42104.0</v>
      </c>
      <c r="B45" s="18">
        <v>0.6944444444444444</v>
      </c>
      <c r="C45" s="19" t="s">
        <v>70</v>
      </c>
      <c r="D45" s="20" t="s">
        <v>61</v>
      </c>
      <c r="E45" s="20">
        <v>10.5</v>
      </c>
      <c r="F45" s="20">
        <v>1.0</v>
      </c>
      <c r="G45" s="21" t="s">
        <v>40</v>
      </c>
      <c r="H45" s="51">
        <f t="shared" si="11"/>
        <v>-1</v>
      </c>
      <c r="I45" s="32">
        <f t="shared" si="3"/>
        <v>5.6815</v>
      </c>
      <c r="J45" s="23">
        <f t="shared" si="1"/>
        <v>284.075</v>
      </c>
      <c r="K45" s="24"/>
      <c r="L45" s="49"/>
      <c r="M45" s="50"/>
      <c r="N45" s="26"/>
      <c r="O45" s="28"/>
      <c r="P45" s="30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>
      <c r="A46" s="17">
        <v>42104.0</v>
      </c>
      <c r="B46" s="18">
        <v>0.6701388888888888</v>
      </c>
      <c r="C46" s="19" t="s">
        <v>70</v>
      </c>
      <c r="D46" s="20" t="s">
        <v>74</v>
      </c>
      <c r="E46" s="20">
        <v>32.18</v>
      </c>
      <c r="F46" s="20">
        <v>1.0</v>
      </c>
      <c r="G46" s="21" t="s">
        <v>75</v>
      </c>
      <c r="H46" s="51">
        <f t="shared" si="11"/>
        <v>-1</v>
      </c>
      <c r="I46" s="32">
        <f t="shared" si="3"/>
        <v>4.6815</v>
      </c>
      <c r="J46" s="23">
        <f t="shared" si="1"/>
        <v>234.075</v>
      </c>
      <c r="K46" s="24"/>
      <c r="L46" s="49"/>
      <c r="M46" s="50"/>
      <c r="N46" s="26"/>
      <c r="O46" s="28"/>
      <c r="P46" s="30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>
      <c r="A47" s="17">
        <v>42104.0</v>
      </c>
      <c r="B47" s="18">
        <v>0.6701388888888888</v>
      </c>
      <c r="C47" s="19" t="s">
        <v>70</v>
      </c>
      <c r="D47" s="20" t="s">
        <v>53</v>
      </c>
      <c r="E47" s="20">
        <v>39.05</v>
      </c>
      <c r="F47" s="20">
        <v>1.0</v>
      </c>
      <c r="G47" s="21" t="s">
        <v>14</v>
      </c>
      <c r="H47" s="51">
        <f t="shared" si="11"/>
        <v>-1</v>
      </c>
      <c r="I47" s="32">
        <f t="shared" si="3"/>
        <v>3.6815</v>
      </c>
      <c r="J47" s="23">
        <f t="shared" si="1"/>
        <v>184.075</v>
      </c>
      <c r="K47" s="24"/>
      <c r="L47" s="49"/>
      <c r="M47" s="50"/>
      <c r="N47" s="26"/>
      <c r="O47" s="28"/>
      <c r="P47" s="30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>
      <c r="A48" s="17">
        <v>42104.0</v>
      </c>
      <c r="B48" s="18">
        <v>0.59375</v>
      </c>
      <c r="C48" s="19" t="s">
        <v>70</v>
      </c>
      <c r="D48" s="20" t="s">
        <v>76</v>
      </c>
      <c r="E48" s="20">
        <v>2.89</v>
      </c>
      <c r="F48" s="20">
        <v>1.0</v>
      </c>
      <c r="G48" s="21" t="s">
        <v>38</v>
      </c>
      <c r="H48" s="51">
        <f t="shared" si="11"/>
        <v>-1</v>
      </c>
      <c r="I48" s="32">
        <f t="shared" si="3"/>
        <v>2.6815</v>
      </c>
      <c r="J48" s="23">
        <f t="shared" si="1"/>
        <v>134.075</v>
      </c>
      <c r="K48" s="24"/>
      <c r="L48" s="49"/>
      <c r="M48" s="50"/>
      <c r="N48" s="26"/>
      <c r="O48" s="28"/>
      <c r="P48" s="30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>
      <c r="A49" s="17">
        <v>42105.0</v>
      </c>
      <c r="B49" s="18">
        <v>0.6770833333333334</v>
      </c>
      <c r="C49" s="19" t="s">
        <v>70</v>
      </c>
      <c r="D49" s="20" t="s">
        <v>32</v>
      </c>
      <c r="E49" s="20">
        <v>35.89</v>
      </c>
      <c r="F49" s="20">
        <v>1.0</v>
      </c>
      <c r="G49" s="21" t="s">
        <v>18</v>
      </c>
      <c r="H49" s="32">
        <f>F49*(E49-1)*0.95</f>
        <v>33.1455</v>
      </c>
      <c r="I49" s="32">
        <f t="shared" si="3"/>
        <v>35.827</v>
      </c>
      <c r="J49" s="23">
        <f t="shared" si="1"/>
        <v>1791.35</v>
      </c>
      <c r="K49" s="24"/>
      <c r="L49" s="49"/>
      <c r="M49" s="50"/>
      <c r="N49" s="26"/>
      <c r="O49" s="28"/>
      <c r="P49" s="30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>
      <c r="A50" s="17">
        <v>42105.0</v>
      </c>
      <c r="B50" s="18">
        <v>0.6770833333333334</v>
      </c>
      <c r="C50" s="19" t="s">
        <v>70</v>
      </c>
      <c r="D50" s="20" t="s">
        <v>77</v>
      </c>
      <c r="E50" s="20">
        <v>12.5</v>
      </c>
      <c r="F50" s="20">
        <v>1.0</v>
      </c>
      <c r="G50" s="21" t="s">
        <v>78</v>
      </c>
      <c r="H50" s="51">
        <f t="shared" ref="H50:H63" si="12">-F50</f>
        <v>-1</v>
      </c>
      <c r="I50" s="32">
        <f t="shared" si="3"/>
        <v>34.827</v>
      </c>
      <c r="J50" s="23">
        <f t="shared" si="1"/>
        <v>1741.35</v>
      </c>
      <c r="K50" s="24"/>
      <c r="L50" s="49"/>
      <c r="M50" s="50"/>
      <c r="N50" s="26"/>
      <c r="O50" s="28"/>
      <c r="P50" s="30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>
      <c r="A51" s="17">
        <v>42105.0</v>
      </c>
      <c r="B51" s="18">
        <v>0.6180555555555556</v>
      </c>
      <c r="C51" s="19" t="s">
        <v>70</v>
      </c>
      <c r="D51" s="20" t="s">
        <v>79</v>
      </c>
      <c r="E51" s="20">
        <v>3.2</v>
      </c>
      <c r="F51" s="20">
        <v>1.0</v>
      </c>
      <c r="G51" s="21" t="s">
        <v>24</v>
      </c>
      <c r="H51" s="51">
        <f t="shared" si="12"/>
        <v>-1</v>
      </c>
      <c r="I51" s="32">
        <f t="shared" si="3"/>
        <v>33.827</v>
      </c>
      <c r="J51" s="23">
        <f t="shared" si="1"/>
        <v>1691.35</v>
      </c>
      <c r="K51" s="24"/>
      <c r="L51" s="49"/>
      <c r="M51" s="50"/>
      <c r="N51" s="26"/>
      <c r="O51" s="28"/>
      <c r="P51" s="30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>
      <c r="A52" s="17">
        <v>42105.0</v>
      </c>
      <c r="B52" s="18">
        <v>0.5625</v>
      </c>
      <c r="C52" s="19" t="s">
        <v>70</v>
      </c>
      <c r="D52" s="20" t="s">
        <v>60</v>
      </c>
      <c r="E52" s="20">
        <v>5.82</v>
      </c>
      <c r="F52" s="20">
        <v>1.0</v>
      </c>
      <c r="G52" s="21" t="s">
        <v>24</v>
      </c>
      <c r="H52" s="51">
        <f t="shared" si="12"/>
        <v>-1</v>
      </c>
      <c r="I52" s="32">
        <f t="shared" si="3"/>
        <v>32.827</v>
      </c>
      <c r="J52" s="23">
        <f t="shared" si="1"/>
        <v>1641.35</v>
      </c>
      <c r="K52" s="24"/>
      <c r="L52" s="49"/>
      <c r="M52" s="50"/>
      <c r="N52" s="26"/>
      <c r="O52" s="28"/>
      <c r="P52" s="30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>
      <c r="A53" s="17">
        <v>42105.0</v>
      </c>
      <c r="B53" s="18">
        <v>0.5625</v>
      </c>
      <c r="C53" s="19" t="s">
        <v>70</v>
      </c>
      <c r="D53" s="20" t="s">
        <v>80</v>
      </c>
      <c r="E53" s="20">
        <v>9.0</v>
      </c>
      <c r="F53" s="20">
        <v>1.0</v>
      </c>
      <c r="G53" s="21" t="s">
        <v>45</v>
      </c>
      <c r="H53" s="51">
        <f t="shared" si="12"/>
        <v>-1</v>
      </c>
      <c r="I53" s="32">
        <f t="shared" si="3"/>
        <v>31.827</v>
      </c>
      <c r="J53" s="23">
        <f t="shared" si="1"/>
        <v>1591.35</v>
      </c>
      <c r="K53" s="24"/>
      <c r="L53" s="49"/>
      <c r="M53" s="50"/>
      <c r="N53" s="26"/>
      <c r="O53" s="28"/>
      <c r="P53" s="30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>
      <c r="A54" s="17">
        <v>42110.0</v>
      </c>
      <c r="B54" s="18">
        <v>0.6458333333333334</v>
      </c>
      <c r="C54" s="19" t="s">
        <v>81</v>
      </c>
      <c r="D54" s="20" t="s">
        <v>82</v>
      </c>
      <c r="E54" s="20">
        <v>17.4</v>
      </c>
      <c r="F54" s="20">
        <v>1.0</v>
      </c>
      <c r="G54" s="21" t="s">
        <v>83</v>
      </c>
      <c r="H54" s="51">
        <f t="shared" si="12"/>
        <v>-1</v>
      </c>
      <c r="I54" s="32">
        <f t="shared" si="3"/>
        <v>30.827</v>
      </c>
      <c r="J54" s="23">
        <f t="shared" si="1"/>
        <v>1541.35</v>
      </c>
      <c r="K54" s="24"/>
      <c r="L54" s="49"/>
      <c r="M54" s="50"/>
      <c r="N54" s="26"/>
      <c r="O54" s="28"/>
      <c r="P54" s="30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>
      <c r="A55" s="17">
        <v>42112.0</v>
      </c>
      <c r="B55" s="18">
        <v>0.65625</v>
      </c>
      <c r="C55" s="19" t="s">
        <v>84</v>
      </c>
      <c r="D55" s="20" t="s">
        <v>85</v>
      </c>
      <c r="E55" s="20">
        <v>18.0</v>
      </c>
      <c r="F55" s="20">
        <v>1.0</v>
      </c>
      <c r="G55" s="21" t="s">
        <v>83</v>
      </c>
      <c r="H55" s="51">
        <f t="shared" si="12"/>
        <v>-1</v>
      </c>
      <c r="I55" s="32">
        <f t="shared" si="3"/>
        <v>29.827</v>
      </c>
      <c r="J55" s="23">
        <f t="shared" si="1"/>
        <v>1491.35</v>
      </c>
      <c r="K55" s="24"/>
      <c r="L55" s="49"/>
      <c r="M55" s="50"/>
      <c r="N55" s="26"/>
      <c r="O55" s="28"/>
      <c r="P55" s="30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>
      <c r="A56" s="17">
        <v>42112.0</v>
      </c>
      <c r="B56" s="18">
        <v>0.65625</v>
      </c>
      <c r="C56" s="19" t="s">
        <v>84</v>
      </c>
      <c r="D56" s="20" t="s">
        <v>39</v>
      </c>
      <c r="E56" s="20">
        <v>37.68</v>
      </c>
      <c r="F56" s="20">
        <v>1.0</v>
      </c>
      <c r="G56" s="21" t="s">
        <v>40</v>
      </c>
      <c r="H56" s="51">
        <f t="shared" si="12"/>
        <v>-1</v>
      </c>
      <c r="I56" s="32">
        <f t="shared" si="3"/>
        <v>28.827</v>
      </c>
      <c r="J56" s="23">
        <f t="shared" si="1"/>
        <v>1441.35</v>
      </c>
      <c r="K56" s="24"/>
      <c r="L56" s="49"/>
      <c r="M56" s="50"/>
      <c r="N56" s="26"/>
      <c r="O56" s="28"/>
      <c r="P56" s="30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>
      <c r="A57" s="17">
        <v>42112.0</v>
      </c>
      <c r="B57" s="18">
        <v>0.65625</v>
      </c>
      <c r="C57" s="19" t="s">
        <v>84</v>
      </c>
      <c r="D57" s="20" t="s">
        <v>47</v>
      </c>
      <c r="E57" s="20">
        <v>16.5</v>
      </c>
      <c r="F57" s="20">
        <v>1.0</v>
      </c>
      <c r="G57" s="21" t="s">
        <v>40</v>
      </c>
      <c r="H57" s="51">
        <f t="shared" si="12"/>
        <v>-1</v>
      </c>
      <c r="I57" s="32">
        <f t="shared" si="3"/>
        <v>27.827</v>
      </c>
      <c r="J57" s="23">
        <f t="shared" si="1"/>
        <v>1391.35</v>
      </c>
      <c r="K57" s="24"/>
      <c r="L57" s="49"/>
      <c r="M57" s="50"/>
      <c r="N57" s="26"/>
      <c r="O57" s="28"/>
      <c r="P57" s="30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>
      <c r="A58" s="17">
        <v>42112.0</v>
      </c>
      <c r="B58" s="18">
        <v>0.5729166666666666</v>
      </c>
      <c r="C58" s="19" t="s">
        <v>33</v>
      </c>
      <c r="D58" s="20" t="s">
        <v>86</v>
      </c>
      <c r="E58" s="20">
        <v>2.78</v>
      </c>
      <c r="F58" s="20">
        <v>1.0</v>
      </c>
      <c r="G58" s="21" t="s">
        <v>45</v>
      </c>
      <c r="H58" s="51">
        <f t="shared" si="12"/>
        <v>-1</v>
      </c>
      <c r="I58" s="32">
        <f t="shared" si="3"/>
        <v>26.827</v>
      </c>
      <c r="J58" s="23">
        <f t="shared" si="1"/>
        <v>1341.35</v>
      </c>
      <c r="K58" s="24"/>
      <c r="L58" s="49"/>
      <c r="M58" s="50"/>
      <c r="N58" s="26"/>
      <c r="O58" s="28"/>
      <c r="P58" s="30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>
      <c r="A59" s="17">
        <v>42118.0</v>
      </c>
      <c r="B59" s="18">
        <v>0.5833333333333334</v>
      </c>
      <c r="C59" s="19" t="s">
        <v>12</v>
      </c>
      <c r="D59" s="20" t="s">
        <v>87</v>
      </c>
      <c r="E59" s="20">
        <v>7.5</v>
      </c>
      <c r="F59" s="20">
        <v>1.0</v>
      </c>
      <c r="G59" s="21" t="s">
        <v>38</v>
      </c>
      <c r="H59" s="51">
        <f t="shared" si="12"/>
        <v>-1</v>
      </c>
      <c r="I59" s="32">
        <f t="shared" si="3"/>
        <v>25.827</v>
      </c>
      <c r="J59" s="23">
        <f t="shared" si="1"/>
        <v>1291.35</v>
      </c>
      <c r="K59" s="24"/>
      <c r="L59" s="49"/>
      <c r="M59" s="37"/>
      <c r="N59" s="37"/>
      <c r="O59" s="28"/>
      <c r="P59" s="30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>
      <c r="A60" s="17">
        <v>42119.0</v>
      </c>
      <c r="B60" s="18">
        <v>0.6597222222222222</v>
      </c>
      <c r="C60" s="19" t="s">
        <v>12</v>
      </c>
      <c r="D60" s="20" t="s">
        <v>77</v>
      </c>
      <c r="E60" s="20">
        <v>28.15</v>
      </c>
      <c r="F60" s="20">
        <v>1.0</v>
      </c>
      <c r="G60" s="21" t="s">
        <v>40</v>
      </c>
      <c r="H60" s="51">
        <f t="shared" si="12"/>
        <v>-1</v>
      </c>
      <c r="I60" s="32">
        <f t="shared" si="3"/>
        <v>24.827</v>
      </c>
      <c r="J60" s="23">
        <f t="shared" si="1"/>
        <v>1241.35</v>
      </c>
      <c r="K60" s="24"/>
      <c r="L60" s="49"/>
      <c r="M60" s="37"/>
      <c r="N60" s="37"/>
      <c r="O60" s="28"/>
      <c r="P60" s="3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>
      <c r="A61" s="17">
        <v>42119.0</v>
      </c>
      <c r="B61" s="18">
        <v>0.6354166666666666</v>
      </c>
      <c r="C61" s="19" t="s">
        <v>12</v>
      </c>
      <c r="D61" s="20" t="s">
        <v>59</v>
      </c>
      <c r="E61" s="20">
        <v>8.52</v>
      </c>
      <c r="F61" s="20">
        <v>1.0</v>
      </c>
      <c r="G61" s="21" t="s">
        <v>45</v>
      </c>
      <c r="H61" s="51">
        <f t="shared" si="12"/>
        <v>-1</v>
      </c>
      <c r="I61" s="32">
        <f t="shared" si="3"/>
        <v>23.827</v>
      </c>
      <c r="J61" s="23">
        <f t="shared" si="1"/>
        <v>1191.35</v>
      </c>
      <c r="K61" s="24"/>
      <c r="L61" s="49"/>
      <c r="M61" s="37"/>
      <c r="N61" s="42"/>
      <c r="O61" s="28"/>
      <c r="P61" s="30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>
      <c r="A62" s="17">
        <v>42122.0</v>
      </c>
      <c r="B62" s="18">
        <v>0.7777777777777778</v>
      </c>
      <c r="C62" s="19" t="s">
        <v>88</v>
      </c>
      <c r="D62" s="20" t="s">
        <v>89</v>
      </c>
      <c r="E62" s="20">
        <v>44.07</v>
      </c>
      <c r="F62" s="20">
        <v>1.0</v>
      </c>
      <c r="G62" s="21" t="s">
        <v>38</v>
      </c>
      <c r="H62" s="51">
        <f t="shared" si="12"/>
        <v>-1</v>
      </c>
      <c r="I62" s="32">
        <f t="shared" si="3"/>
        <v>22.827</v>
      </c>
      <c r="J62" s="23">
        <f t="shared" si="1"/>
        <v>1141.35</v>
      </c>
      <c r="K62" s="24"/>
      <c r="L62" s="49"/>
      <c r="M62" s="50"/>
      <c r="N62" s="50"/>
      <c r="O62" s="28"/>
      <c r="P62" s="30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>
      <c r="A63" s="17">
        <v>42122.0</v>
      </c>
      <c r="B63" s="18">
        <v>0.7777777777777778</v>
      </c>
      <c r="C63" s="19" t="s">
        <v>88</v>
      </c>
      <c r="D63" s="20" t="s">
        <v>90</v>
      </c>
      <c r="E63" s="20">
        <v>1.5</v>
      </c>
      <c r="F63" s="20">
        <v>1.0</v>
      </c>
      <c r="G63" s="21" t="s">
        <v>48</v>
      </c>
      <c r="H63" s="51">
        <f t="shared" si="12"/>
        <v>-1</v>
      </c>
      <c r="I63" s="32">
        <f t="shared" si="3"/>
        <v>21.827</v>
      </c>
      <c r="J63" s="23">
        <f t="shared" si="1"/>
        <v>1091.35</v>
      </c>
      <c r="K63" s="24"/>
      <c r="L63" s="49"/>
      <c r="M63" s="50"/>
      <c r="N63" s="50"/>
      <c r="O63" s="28"/>
      <c r="P63" s="30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>
      <c r="A64" s="17">
        <v>42124.0</v>
      </c>
      <c r="B64" s="18">
        <v>0.7291666666666666</v>
      </c>
      <c r="C64" s="19" t="s">
        <v>88</v>
      </c>
      <c r="D64" s="20" t="s">
        <v>91</v>
      </c>
      <c r="E64" s="20">
        <v>3.6</v>
      </c>
      <c r="F64" s="20">
        <v>1.0</v>
      </c>
      <c r="G64" s="21" t="s">
        <v>18</v>
      </c>
      <c r="H64" s="32">
        <f t="shared" ref="H64:H65" si="13">F64*(E64-1)*0.95</f>
        <v>2.47</v>
      </c>
      <c r="I64" s="32">
        <f t="shared" si="3"/>
        <v>24.297</v>
      </c>
      <c r="J64" s="23">
        <f t="shared" si="1"/>
        <v>1214.85</v>
      </c>
      <c r="K64" s="24"/>
      <c r="L64" s="49"/>
      <c r="M64" s="50"/>
      <c r="N64" s="50"/>
      <c r="O64" s="28"/>
      <c r="P64" s="30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>
      <c r="A65" s="17">
        <v>42125.0</v>
      </c>
      <c r="B65" s="18">
        <v>0.7291666666666666</v>
      </c>
      <c r="C65" s="19" t="s">
        <v>88</v>
      </c>
      <c r="D65" s="20" t="s">
        <v>50</v>
      </c>
      <c r="E65" s="20">
        <v>1.19</v>
      </c>
      <c r="F65" s="20">
        <v>1.0</v>
      </c>
      <c r="G65" s="21" t="s">
        <v>18</v>
      </c>
      <c r="H65" s="32">
        <f t="shared" si="13"/>
        <v>0.1805</v>
      </c>
      <c r="I65" s="32">
        <f t="shared" si="3"/>
        <v>24.4775</v>
      </c>
      <c r="J65" s="23">
        <f t="shared" si="1"/>
        <v>1223.875</v>
      </c>
      <c r="K65" s="24"/>
      <c r="L65" s="49"/>
      <c r="M65" s="50"/>
      <c r="N65" s="50"/>
      <c r="O65" s="28"/>
      <c r="P65" s="30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>
      <c r="A66" s="17">
        <v>42125.0</v>
      </c>
      <c r="B66" s="18">
        <v>0.6805555555555556</v>
      </c>
      <c r="C66" s="19" t="s">
        <v>88</v>
      </c>
      <c r="D66" s="20" t="s">
        <v>89</v>
      </c>
      <c r="E66" s="20">
        <v>11.0</v>
      </c>
      <c r="F66" s="20">
        <v>1.0</v>
      </c>
      <c r="G66" s="21" t="s">
        <v>24</v>
      </c>
      <c r="H66" s="51">
        <f t="shared" ref="H66:H70" si="14">-F66</f>
        <v>-1</v>
      </c>
      <c r="I66" s="32">
        <f t="shared" si="3"/>
        <v>23.4775</v>
      </c>
      <c r="J66" s="23">
        <f t="shared" si="1"/>
        <v>1173.875</v>
      </c>
      <c r="K66" s="24"/>
      <c r="L66" s="49"/>
      <c r="M66" s="50"/>
      <c r="N66" s="50"/>
      <c r="O66" s="28"/>
      <c r="P66" s="30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>
      <c r="A67" s="17">
        <v>42132.0</v>
      </c>
      <c r="B67" s="18">
        <v>0.6319444444444444</v>
      </c>
      <c r="C67" s="19" t="s">
        <v>92</v>
      </c>
      <c r="D67" s="20" t="s">
        <v>93</v>
      </c>
      <c r="E67" s="20">
        <v>10.5</v>
      </c>
      <c r="F67" s="20">
        <v>1.0</v>
      </c>
      <c r="G67" s="21" t="s">
        <v>45</v>
      </c>
      <c r="H67" s="51">
        <f t="shared" si="14"/>
        <v>-1</v>
      </c>
      <c r="I67" s="32">
        <f t="shared" si="3"/>
        <v>22.4775</v>
      </c>
      <c r="J67" s="23">
        <f t="shared" si="1"/>
        <v>1123.875</v>
      </c>
      <c r="K67" s="24"/>
      <c r="L67" s="49"/>
      <c r="M67" s="50"/>
      <c r="N67" s="50"/>
      <c r="O67" s="28"/>
      <c r="P67" s="30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>
      <c r="A68" s="17">
        <v>42137.0</v>
      </c>
      <c r="B68" s="18">
        <v>0.6354166666666666</v>
      </c>
      <c r="C68" s="19" t="s">
        <v>94</v>
      </c>
      <c r="D68" s="20" t="s">
        <v>95</v>
      </c>
      <c r="E68" s="20">
        <v>9.03</v>
      </c>
      <c r="F68" s="20">
        <v>1.0</v>
      </c>
      <c r="G68" s="21" t="s">
        <v>64</v>
      </c>
      <c r="H68" s="51">
        <f t="shared" si="14"/>
        <v>-1</v>
      </c>
      <c r="I68" s="32">
        <f t="shared" si="3"/>
        <v>21.4775</v>
      </c>
      <c r="J68" s="23">
        <f t="shared" si="1"/>
        <v>1073.875</v>
      </c>
      <c r="K68" s="24"/>
      <c r="L68" s="49"/>
      <c r="M68" s="50"/>
      <c r="N68" s="50"/>
      <c r="O68" s="28"/>
      <c r="P68" s="30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>
      <c r="A69" s="17">
        <v>42137.0</v>
      </c>
      <c r="B69" s="18">
        <v>0.6354166666666666</v>
      </c>
      <c r="C69" s="19" t="s">
        <v>94</v>
      </c>
      <c r="D69" s="20" t="s">
        <v>96</v>
      </c>
      <c r="E69" s="20">
        <v>5.75</v>
      </c>
      <c r="F69" s="20">
        <v>1.0</v>
      </c>
      <c r="G69" s="21" t="s">
        <v>97</v>
      </c>
      <c r="H69" s="51">
        <f t="shared" si="14"/>
        <v>-1</v>
      </c>
      <c r="I69" s="32">
        <f t="shared" si="3"/>
        <v>20.4775</v>
      </c>
      <c r="J69" s="23">
        <f t="shared" si="1"/>
        <v>1023.875</v>
      </c>
      <c r="K69" s="24"/>
      <c r="L69" s="49"/>
      <c r="M69" s="50"/>
      <c r="N69" s="50"/>
      <c r="O69" s="28"/>
      <c r="P69" s="30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>
      <c r="A70" s="17">
        <v>42138.0</v>
      </c>
      <c r="B70" s="18">
        <v>0.6805555555555556</v>
      </c>
      <c r="C70" s="19" t="s">
        <v>94</v>
      </c>
      <c r="D70" s="20" t="s">
        <v>98</v>
      </c>
      <c r="E70" s="20">
        <v>8.0</v>
      </c>
      <c r="F70" s="20">
        <v>1.0</v>
      </c>
      <c r="G70" s="21" t="s">
        <v>48</v>
      </c>
      <c r="H70" s="51">
        <f t="shared" si="14"/>
        <v>-1</v>
      </c>
      <c r="I70" s="32">
        <f t="shared" si="3"/>
        <v>19.4775</v>
      </c>
      <c r="J70" s="23">
        <f t="shared" si="1"/>
        <v>973.875</v>
      </c>
      <c r="K70" s="24"/>
      <c r="L70" s="49"/>
      <c r="M70" s="50"/>
      <c r="N70" s="50"/>
      <c r="O70" s="28"/>
      <c r="P70" s="3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>
      <c r="A71" s="17">
        <v>42138.0</v>
      </c>
      <c r="B71" s="18">
        <v>0.6354166666666666</v>
      </c>
      <c r="C71" s="19" t="s">
        <v>94</v>
      </c>
      <c r="D71" s="20" t="s">
        <v>99</v>
      </c>
      <c r="E71" s="20">
        <v>4.77</v>
      </c>
      <c r="F71" s="20">
        <v>1.0</v>
      </c>
      <c r="G71" s="21" t="s">
        <v>18</v>
      </c>
      <c r="H71" s="32">
        <f>F71*(E71-1)*0.95</f>
        <v>3.5815</v>
      </c>
      <c r="I71" s="32">
        <f t="shared" si="3"/>
        <v>23.059</v>
      </c>
      <c r="J71" s="23">
        <f t="shared" si="1"/>
        <v>1152.95</v>
      </c>
      <c r="K71" s="24"/>
      <c r="L71" s="49"/>
      <c r="M71" s="50"/>
      <c r="N71" s="50"/>
      <c r="O71" s="28"/>
      <c r="P71" s="30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>
      <c r="A72" s="17">
        <v>42139.0</v>
      </c>
      <c r="B72" s="18">
        <v>0.6354166666666666</v>
      </c>
      <c r="C72" s="19" t="s">
        <v>94</v>
      </c>
      <c r="D72" s="20" t="s">
        <v>86</v>
      </c>
      <c r="E72" s="20">
        <v>3.57</v>
      </c>
      <c r="F72" s="20">
        <v>1.0</v>
      </c>
      <c r="G72" s="21" t="s">
        <v>38</v>
      </c>
      <c r="H72" s="51">
        <f t="shared" ref="H72:H74" si="15">-F72</f>
        <v>-1</v>
      </c>
      <c r="I72" s="32">
        <f t="shared" si="3"/>
        <v>22.059</v>
      </c>
      <c r="J72" s="23">
        <f t="shared" si="1"/>
        <v>1102.95</v>
      </c>
      <c r="K72" s="24"/>
      <c r="L72" s="49"/>
      <c r="M72" s="50"/>
      <c r="N72" s="50"/>
      <c r="O72" s="28"/>
      <c r="P72" s="30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>
      <c r="A73" s="17">
        <v>42140.0</v>
      </c>
      <c r="B73" s="18">
        <v>0.65625</v>
      </c>
      <c r="C73" s="19" t="s">
        <v>33</v>
      </c>
      <c r="D73" s="20" t="s">
        <v>100</v>
      </c>
      <c r="E73" s="20">
        <v>9.44</v>
      </c>
      <c r="F73" s="20">
        <v>1.0</v>
      </c>
      <c r="G73" s="21" t="s">
        <v>56</v>
      </c>
      <c r="H73" s="51">
        <f t="shared" si="15"/>
        <v>-1</v>
      </c>
      <c r="I73" s="32">
        <f t="shared" si="3"/>
        <v>21.059</v>
      </c>
      <c r="J73" s="23">
        <f t="shared" si="1"/>
        <v>1052.95</v>
      </c>
      <c r="K73" s="24"/>
      <c r="L73" s="49"/>
      <c r="M73" s="50"/>
      <c r="N73" s="50"/>
      <c r="O73" s="28"/>
      <c r="P73" s="30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>
      <c r="A74" s="17">
        <v>42147.0</v>
      </c>
      <c r="B74" s="18">
        <v>0.6631944444444444</v>
      </c>
      <c r="C74" s="19" t="s">
        <v>101</v>
      </c>
      <c r="D74" s="20" t="s">
        <v>102</v>
      </c>
      <c r="E74" s="20">
        <v>9.73</v>
      </c>
      <c r="F74" s="20">
        <v>1.0</v>
      </c>
      <c r="G74" s="21" t="s">
        <v>62</v>
      </c>
      <c r="H74" s="51">
        <f t="shared" si="15"/>
        <v>-1</v>
      </c>
      <c r="I74" s="32">
        <f t="shared" si="3"/>
        <v>20.059</v>
      </c>
      <c r="J74" s="23">
        <f t="shared" si="1"/>
        <v>1002.95</v>
      </c>
      <c r="K74" s="24"/>
      <c r="L74" s="49"/>
      <c r="M74" s="50"/>
      <c r="N74" s="50"/>
      <c r="O74" s="28"/>
      <c r="P74" s="30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>
      <c r="A75" s="17">
        <v>42147.0</v>
      </c>
      <c r="B75" s="18">
        <v>0.6388888888888888</v>
      </c>
      <c r="C75" s="19" t="s">
        <v>101</v>
      </c>
      <c r="D75" s="20" t="s">
        <v>103</v>
      </c>
      <c r="E75" s="20">
        <v>1.45</v>
      </c>
      <c r="F75" s="20">
        <v>1.0</v>
      </c>
      <c r="G75" s="21" t="s">
        <v>18</v>
      </c>
      <c r="H75" s="32">
        <f>F75*(E75-1)*0.95</f>
        <v>0.4275</v>
      </c>
      <c r="I75" s="32">
        <f t="shared" si="3"/>
        <v>20.4865</v>
      </c>
      <c r="J75" s="23">
        <f t="shared" si="1"/>
        <v>1024.325</v>
      </c>
      <c r="K75" s="24"/>
      <c r="L75" s="49"/>
      <c r="M75" s="50"/>
      <c r="N75" s="50"/>
      <c r="O75" s="28"/>
      <c r="P75" s="30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>
      <c r="A76" s="17">
        <v>42147.0</v>
      </c>
      <c r="B76" s="18">
        <v>0.6145833333333334</v>
      </c>
      <c r="C76" s="19" t="s">
        <v>101</v>
      </c>
      <c r="D76" s="20" t="s">
        <v>95</v>
      </c>
      <c r="E76" s="20">
        <v>4.38</v>
      </c>
      <c r="F76" s="20">
        <v>1.0</v>
      </c>
      <c r="G76" s="21" t="s">
        <v>48</v>
      </c>
      <c r="H76" s="51">
        <f>-F76</f>
        <v>-1</v>
      </c>
      <c r="I76" s="32">
        <f t="shared" si="3"/>
        <v>19.4865</v>
      </c>
      <c r="J76" s="23">
        <f t="shared" si="1"/>
        <v>974.325</v>
      </c>
      <c r="K76" s="24"/>
      <c r="L76" s="49"/>
      <c r="M76" s="50"/>
      <c r="N76" s="50"/>
      <c r="O76" s="28"/>
      <c r="P76" s="30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>
      <c r="A77" s="17">
        <v>42152.0</v>
      </c>
      <c r="B77" s="18">
        <v>0.8229166666666666</v>
      </c>
      <c r="C77" s="19" t="s">
        <v>12</v>
      </c>
      <c r="D77" s="20" t="s">
        <v>104</v>
      </c>
      <c r="E77" s="20">
        <v>3.7</v>
      </c>
      <c r="F77" s="20">
        <v>1.0</v>
      </c>
      <c r="G77" s="21" t="s">
        <v>18</v>
      </c>
      <c r="H77" s="32">
        <f>F77*(E77-1)*0.95</f>
        <v>2.565</v>
      </c>
      <c r="I77" s="32">
        <f t="shared" si="3"/>
        <v>22.0515</v>
      </c>
      <c r="J77" s="23">
        <f t="shared" si="1"/>
        <v>1102.575</v>
      </c>
      <c r="K77" s="24"/>
      <c r="L77" s="49"/>
      <c r="M77" s="50"/>
      <c r="N77" s="50"/>
      <c r="O77" s="28"/>
      <c r="P77" s="30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>
      <c r="A78" s="17">
        <v>42152.0</v>
      </c>
      <c r="B78" s="18">
        <v>0.8229166666666666</v>
      </c>
      <c r="C78" s="19" t="s">
        <v>12</v>
      </c>
      <c r="D78" s="20" t="s">
        <v>105</v>
      </c>
      <c r="E78" s="20">
        <v>3.71</v>
      </c>
      <c r="F78" s="20">
        <v>1.0</v>
      </c>
      <c r="G78" s="21" t="s">
        <v>24</v>
      </c>
      <c r="H78" s="51">
        <f t="shared" ref="H78:H80" si="16">-F78</f>
        <v>-1</v>
      </c>
      <c r="I78" s="32">
        <f t="shared" si="3"/>
        <v>21.0515</v>
      </c>
      <c r="J78" s="23">
        <f t="shared" si="1"/>
        <v>1052.575</v>
      </c>
      <c r="K78" s="24"/>
      <c r="L78" s="49"/>
      <c r="M78" s="50"/>
      <c r="N78" s="50"/>
      <c r="O78" s="28"/>
      <c r="P78" s="30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>
      <c r="A79" s="17">
        <v>42154.0</v>
      </c>
      <c r="B79" s="18">
        <v>0.65625</v>
      </c>
      <c r="C79" s="19" t="s">
        <v>20</v>
      </c>
      <c r="D79" s="20" t="s">
        <v>106</v>
      </c>
      <c r="E79" s="20">
        <v>2.22</v>
      </c>
      <c r="F79" s="20">
        <v>1.0</v>
      </c>
      <c r="G79" s="21" t="s">
        <v>24</v>
      </c>
      <c r="H79" s="51">
        <f t="shared" si="16"/>
        <v>-1</v>
      </c>
      <c r="I79" s="32">
        <f t="shared" si="3"/>
        <v>20.0515</v>
      </c>
      <c r="J79" s="23">
        <f t="shared" si="1"/>
        <v>1002.575</v>
      </c>
      <c r="K79" s="24"/>
      <c r="L79" s="49"/>
      <c r="M79" s="50"/>
      <c r="N79" s="50"/>
      <c r="O79" s="28"/>
      <c r="P79" s="30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>
      <c r="A80" s="17">
        <v>42154.0</v>
      </c>
      <c r="B80" s="18">
        <v>0.6076388888888888</v>
      </c>
      <c r="C80" s="19" t="s">
        <v>20</v>
      </c>
      <c r="D80" s="20" t="s">
        <v>107</v>
      </c>
      <c r="E80" s="20">
        <v>9.9</v>
      </c>
      <c r="F80" s="20">
        <v>1.0</v>
      </c>
      <c r="G80" s="21" t="s">
        <v>64</v>
      </c>
      <c r="H80" s="51">
        <f t="shared" si="16"/>
        <v>-1</v>
      </c>
      <c r="I80" s="32">
        <f t="shared" si="3"/>
        <v>19.0515</v>
      </c>
      <c r="J80" s="23">
        <f t="shared" si="1"/>
        <v>952.575</v>
      </c>
      <c r="K80" s="24"/>
      <c r="L80" s="49"/>
      <c r="M80" s="50"/>
      <c r="N80" s="50"/>
      <c r="O80" s="28"/>
      <c r="P80" s="3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>
      <c r="A81" s="17">
        <v>42154.0</v>
      </c>
      <c r="B81" s="18">
        <v>0.5972222222222222</v>
      </c>
      <c r="C81" s="19" t="s">
        <v>94</v>
      </c>
      <c r="D81" s="20" t="s">
        <v>108</v>
      </c>
      <c r="E81" s="20">
        <v>3.4</v>
      </c>
      <c r="F81" s="20">
        <v>1.0</v>
      </c>
      <c r="G81" s="21" t="s">
        <v>18</v>
      </c>
      <c r="H81" s="32">
        <f t="shared" ref="H81:H82" si="17">F81*(E81-1)*0.95</f>
        <v>2.28</v>
      </c>
      <c r="I81" s="32">
        <f t="shared" si="3"/>
        <v>21.3315</v>
      </c>
      <c r="J81" s="23">
        <f t="shared" si="1"/>
        <v>1066.575</v>
      </c>
      <c r="K81" s="24"/>
      <c r="L81" s="49"/>
      <c r="M81" s="50"/>
      <c r="N81" s="50"/>
      <c r="O81" s="28"/>
      <c r="P81" s="30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>
      <c r="A82" s="17">
        <v>42154.0</v>
      </c>
      <c r="B82" s="18">
        <v>0.5833333333333334</v>
      </c>
      <c r="C82" s="19" t="s">
        <v>20</v>
      </c>
      <c r="D82" s="20" t="s">
        <v>109</v>
      </c>
      <c r="E82" s="20">
        <v>8.91</v>
      </c>
      <c r="F82" s="20">
        <v>1.0</v>
      </c>
      <c r="G82" s="21" t="s">
        <v>18</v>
      </c>
      <c r="H82" s="32">
        <f t="shared" si="17"/>
        <v>7.5145</v>
      </c>
      <c r="I82" s="32">
        <f t="shared" si="3"/>
        <v>28.846</v>
      </c>
      <c r="J82" s="23">
        <f t="shared" si="1"/>
        <v>1442.3</v>
      </c>
      <c r="K82" s="24"/>
      <c r="L82" s="49"/>
      <c r="M82" s="50"/>
      <c r="N82" s="50"/>
      <c r="O82" s="28"/>
      <c r="P82" s="30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>
      <c r="A83" s="17">
        <v>42156.0</v>
      </c>
      <c r="B83" s="18">
        <v>0.8090277777777778</v>
      </c>
      <c r="C83" s="19" t="s">
        <v>110</v>
      </c>
      <c r="D83" s="20" t="s">
        <v>96</v>
      </c>
      <c r="E83" s="20">
        <v>15.5</v>
      </c>
      <c r="F83" s="20">
        <v>1.0</v>
      </c>
      <c r="G83" s="21" t="s">
        <v>83</v>
      </c>
      <c r="H83" s="51">
        <f t="shared" ref="H83:H88" si="18">-F83</f>
        <v>-1</v>
      </c>
      <c r="I83" s="32">
        <f t="shared" si="3"/>
        <v>27.846</v>
      </c>
      <c r="J83" s="23">
        <f t="shared" si="1"/>
        <v>1392.3</v>
      </c>
      <c r="K83" s="24"/>
      <c r="L83" s="49"/>
      <c r="M83" s="50"/>
      <c r="N83" s="50"/>
      <c r="O83" s="28"/>
      <c r="P83" s="30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>
      <c r="A84" s="17">
        <v>42160.0</v>
      </c>
      <c r="B84" s="18">
        <v>0.6875</v>
      </c>
      <c r="C84" s="19" t="s">
        <v>111</v>
      </c>
      <c r="D84" s="20" t="s">
        <v>112</v>
      </c>
      <c r="E84" s="20">
        <v>3.72</v>
      </c>
      <c r="F84" s="20">
        <v>1.0</v>
      </c>
      <c r="G84" s="21" t="s">
        <v>24</v>
      </c>
      <c r="H84" s="51">
        <f t="shared" si="18"/>
        <v>-1</v>
      </c>
      <c r="I84" s="32">
        <f t="shared" si="3"/>
        <v>26.846</v>
      </c>
      <c r="J84" s="23">
        <f t="shared" si="1"/>
        <v>1342.3</v>
      </c>
      <c r="K84" s="24"/>
      <c r="L84" s="49"/>
      <c r="M84" s="50"/>
      <c r="N84" s="50"/>
      <c r="O84" s="28"/>
      <c r="P84" s="30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>
      <c r="A85" s="17">
        <v>42160.0</v>
      </c>
      <c r="B85" s="18">
        <v>0.6875</v>
      </c>
      <c r="C85" s="19" t="s">
        <v>111</v>
      </c>
      <c r="D85" s="20" t="s">
        <v>113</v>
      </c>
      <c r="E85" s="20">
        <v>14.03</v>
      </c>
      <c r="F85" s="20">
        <v>1.0</v>
      </c>
      <c r="G85" s="21" t="s">
        <v>56</v>
      </c>
      <c r="H85" s="51">
        <f t="shared" si="18"/>
        <v>-1</v>
      </c>
      <c r="I85" s="32">
        <f t="shared" si="3"/>
        <v>25.846</v>
      </c>
      <c r="J85" s="23">
        <f t="shared" si="1"/>
        <v>1292.3</v>
      </c>
      <c r="K85" s="24"/>
      <c r="L85" s="49"/>
      <c r="M85" s="50"/>
      <c r="N85" s="50"/>
      <c r="O85" s="28"/>
      <c r="P85" s="30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>
      <c r="A86" s="17">
        <v>42160.0</v>
      </c>
      <c r="B86" s="18">
        <v>0.6319444444444444</v>
      </c>
      <c r="C86" s="19" t="s">
        <v>111</v>
      </c>
      <c r="D86" s="20" t="s">
        <v>100</v>
      </c>
      <c r="E86" s="20">
        <v>5.0</v>
      </c>
      <c r="F86" s="20">
        <v>1.0</v>
      </c>
      <c r="G86" s="21" t="s">
        <v>24</v>
      </c>
      <c r="H86" s="51">
        <f t="shared" si="18"/>
        <v>-1</v>
      </c>
      <c r="I86" s="32">
        <f t="shared" si="3"/>
        <v>24.846</v>
      </c>
      <c r="J86" s="23">
        <f t="shared" si="1"/>
        <v>1242.3</v>
      </c>
      <c r="K86" s="24"/>
      <c r="L86" s="49"/>
      <c r="M86" s="50"/>
      <c r="N86" s="50"/>
      <c r="O86" s="28"/>
      <c r="P86" s="30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>
      <c r="A87" s="17">
        <v>42160.0</v>
      </c>
      <c r="B87" s="18">
        <v>0.6319444444444444</v>
      </c>
      <c r="C87" s="19" t="s">
        <v>111</v>
      </c>
      <c r="D87" s="20" t="s">
        <v>87</v>
      </c>
      <c r="E87" s="20">
        <v>9.2</v>
      </c>
      <c r="F87" s="20">
        <v>1.0</v>
      </c>
      <c r="G87" s="21" t="s">
        <v>38</v>
      </c>
      <c r="H87" s="51">
        <f t="shared" si="18"/>
        <v>-1</v>
      </c>
      <c r="I87" s="32">
        <f t="shared" si="3"/>
        <v>23.846</v>
      </c>
      <c r="J87" s="23">
        <f t="shared" si="1"/>
        <v>1192.3</v>
      </c>
      <c r="K87" s="24"/>
      <c r="L87" s="49"/>
      <c r="M87" s="37"/>
      <c r="N87" s="37"/>
      <c r="O87" s="28"/>
      <c r="P87" s="30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>
      <c r="A88" s="17">
        <v>42160.0</v>
      </c>
      <c r="B88" s="18">
        <v>0.5833333333333334</v>
      </c>
      <c r="C88" s="19" t="s">
        <v>111</v>
      </c>
      <c r="D88" s="20" t="s">
        <v>114</v>
      </c>
      <c r="E88" s="20">
        <v>8.0</v>
      </c>
      <c r="F88" s="20">
        <v>1.0</v>
      </c>
      <c r="G88" s="21" t="s">
        <v>48</v>
      </c>
      <c r="H88" s="51">
        <f t="shared" si="18"/>
        <v>-1</v>
      </c>
      <c r="I88" s="32">
        <f t="shared" si="3"/>
        <v>22.846</v>
      </c>
      <c r="J88" s="23">
        <f t="shared" si="1"/>
        <v>1142.3</v>
      </c>
      <c r="K88" s="24"/>
      <c r="L88" s="49"/>
      <c r="M88" s="37"/>
      <c r="N88" s="53"/>
      <c r="O88" s="28"/>
      <c r="P88" s="30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>
      <c r="A89" s="17">
        <v>42161.0</v>
      </c>
      <c r="B89" s="18">
        <v>0.6875</v>
      </c>
      <c r="C89" s="19" t="s">
        <v>111</v>
      </c>
      <c r="D89" s="20" t="s">
        <v>99</v>
      </c>
      <c r="E89" s="20">
        <v>2.81</v>
      </c>
      <c r="F89" s="20">
        <v>1.0</v>
      </c>
      <c r="G89" s="21" t="s">
        <v>18</v>
      </c>
      <c r="H89" s="32">
        <f>F89*(E89-1)*0.95</f>
        <v>1.7195</v>
      </c>
      <c r="I89" s="32">
        <f t="shared" si="3"/>
        <v>24.5655</v>
      </c>
      <c r="J89" s="23">
        <f t="shared" si="1"/>
        <v>1228.275</v>
      </c>
      <c r="K89" s="24"/>
      <c r="L89" s="49"/>
      <c r="M89" s="50"/>
      <c r="N89" s="50"/>
      <c r="O89" s="28"/>
      <c r="P89" s="30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>
      <c r="A90" s="17">
        <v>42161.0</v>
      </c>
      <c r="B90" s="18">
        <v>0.6875</v>
      </c>
      <c r="C90" s="19" t="s">
        <v>111</v>
      </c>
      <c r="D90" s="20" t="s">
        <v>115</v>
      </c>
      <c r="E90" s="20">
        <v>26.48</v>
      </c>
      <c r="F90" s="20">
        <v>1.0</v>
      </c>
      <c r="G90" s="21" t="s">
        <v>62</v>
      </c>
      <c r="H90" s="51">
        <f t="shared" ref="H90:H102" si="19">-F90</f>
        <v>-1</v>
      </c>
      <c r="I90" s="32">
        <f t="shared" si="3"/>
        <v>23.5655</v>
      </c>
      <c r="J90" s="23">
        <f t="shared" si="1"/>
        <v>1178.275</v>
      </c>
      <c r="K90" s="24"/>
      <c r="L90" s="49"/>
      <c r="M90" s="50"/>
      <c r="N90" s="50"/>
      <c r="O90" s="28"/>
      <c r="P90" s="3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>
      <c r="A91" s="17">
        <v>42168.0</v>
      </c>
      <c r="B91" s="18">
        <v>0.6215277777777778</v>
      </c>
      <c r="C91" s="19" t="s">
        <v>12</v>
      </c>
      <c r="D91" s="20" t="s">
        <v>116</v>
      </c>
      <c r="E91" s="20">
        <v>3.85</v>
      </c>
      <c r="F91" s="20">
        <v>1.0</v>
      </c>
      <c r="G91" s="21" t="s">
        <v>24</v>
      </c>
      <c r="H91" s="51">
        <f t="shared" si="19"/>
        <v>-1</v>
      </c>
      <c r="I91" s="32">
        <f t="shared" si="3"/>
        <v>22.5655</v>
      </c>
      <c r="J91" s="23">
        <f t="shared" si="1"/>
        <v>1128.275</v>
      </c>
      <c r="K91" s="24"/>
      <c r="L91" s="49"/>
      <c r="M91" s="50"/>
      <c r="N91" s="50"/>
      <c r="O91" s="28"/>
      <c r="P91" s="30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>
      <c r="A92" s="17">
        <v>42168.0</v>
      </c>
      <c r="B92" s="18">
        <v>0.6215277777777778</v>
      </c>
      <c r="C92" s="19" t="s">
        <v>12</v>
      </c>
      <c r="D92" s="20" t="s">
        <v>98</v>
      </c>
      <c r="E92" s="20">
        <v>7.8</v>
      </c>
      <c r="F92" s="20">
        <v>1.0</v>
      </c>
      <c r="G92" s="21" t="s">
        <v>48</v>
      </c>
      <c r="H92" s="51">
        <f t="shared" si="19"/>
        <v>-1</v>
      </c>
      <c r="I92" s="32">
        <f t="shared" si="3"/>
        <v>21.5655</v>
      </c>
      <c r="J92" s="23">
        <f t="shared" si="1"/>
        <v>1078.275</v>
      </c>
      <c r="K92" s="24"/>
      <c r="L92" s="49"/>
      <c r="M92" s="50"/>
      <c r="N92" s="50"/>
      <c r="O92" s="28"/>
      <c r="P92" s="30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>
      <c r="A93" s="17">
        <v>42171.0</v>
      </c>
      <c r="B93" s="18">
        <v>0.6527777777777778</v>
      </c>
      <c r="C93" s="19" t="s">
        <v>16</v>
      </c>
      <c r="D93" s="20" t="s">
        <v>117</v>
      </c>
      <c r="E93" s="20">
        <v>17.86</v>
      </c>
      <c r="F93" s="20">
        <v>1.0</v>
      </c>
      <c r="G93" s="21" t="s">
        <v>38</v>
      </c>
      <c r="H93" s="51">
        <f t="shared" si="19"/>
        <v>-1</v>
      </c>
      <c r="I93" s="32">
        <f t="shared" si="3"/>
        <v>20.5655</v>
      </c>
      <c r="J93" s="23">
        <f t="shared" si="1"/>
        <v>1028.275</v>
      </c>
      <c r="K93" s="24"/>
      <c r="L93" s="49"/>
      <c r="M93" s="50"/>
      <c r="N93" s="50"/>
      <c r="O93" s="28"/>
      <c r="P93" s="30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>
      <c r="A94" s="17">
        <v>42171.0</v>
      </c>
      <c r="B94" s="18">
        <v>0.6041666666666666</v>
      </c>
      <c r="C94" s="19" t="s">
        <v>16</v>
      </c>
      <c r="D94" s="20" t="s">
        <v>118</v>
      </c>
      <c r="E94" s="20">
        <v>6.6</v>
      </c>
      <c r="F94" s="20">
        <v>1.0</v>
      </c>
      <c r="G94" s="21" t="s">
        <v>48</v>
      </c>
      <c r="H94" s="51">
        <f t="shared" si="19"/>
        <v>-1</v>
      </c>
      <c r="I94" s="32">
        <f t="shared" si="3"/>
        <v>19.5655</v>
      </c>
      <c r="J94" s="23">
        <f t="shared" si="1"/>
        <v>978.275</v>
      </c>
      <c r="K94" s="24"/>
      <c r="L94" s="49"/>
      <c r="M94" s="50"/>
      <c r="N94" s="50"/>
      <c r="O94" s="28"/>
      <c r="P94" s="30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>
      <c r="A95" s="17">
        <v>42172.0</v>
      </c>
      <c r="B95" s="18">
        <v>0.6527777777777778</v>
      </c>
      <c r="C95" s="19" t="s">
        <v>16</v>
      </c>
      <c r="D95" s="20" t="s">
        <v>119</v>
      </c>
      <c r="E95" s="20">
        <v>11.82</v>
      </c>
      <c r="F95" s="20">
        <v>1.0</v>
      </c>
      <c r="G95" s="21" t="s">
        <v>38</v>
      </c>
      <c r="H95" s="51">
        <f t="shared" si="19"/>
        <v>-1</v>
      </c>
      <c r="I95" s="32">
        <f t="shared" si="3"/>
        <v>18.5655</v>
      </c>
      <c r="J95" s="23">
        <f t="shared" si="1"/>
        <v>928.275</v>
      </c>
      <c r="K95" s="24"/>
      <c r="L95" s="49"/>
      <c r="M95" s="50"/>
      <c r="N95" s="50"/>
      <c r="O95" s="28"/>
      <c r="P95" s="30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>
      <c r="A96" s="17">
        <v>42172.0</v>
      </c>
      <c r="B96" s="18">
        <v>0.6284722222222222</v>
      </c>
      <c r="C96" s="19" t="s">
        <v>16</v>
      </c>
      <c r="D96" s="20" t="s">
        <v>120</v>
      </c>
      <c r="E96" s="20">
        <v>14.94</v>
      </c>
      <c r="F96" s="20">
        <v>1.0</v>
      </c>
      <c r="G96" s="21" t="s">
        <v>52</v>
      </c>
      <c r="H96" s="51">
        <f t="shared" si="19"/>
        <v>-1</v>
      </c>
      <c r="I96" s="32">
        <f t="shared" si="3"/>
        <v>17.5655</v>
      </c>
      <c r="J96" s="23">
        <f t="shared" si="1"/>
        <v>878.275</v>
      </c>
      <c r="K96" s="24"/>
      <c r="L96" s="49"/>
      <c r="M96" s="50"/>
      <c r="N96" s="50"/>
      <c r="O96" s="28"/>
      <c r="P96" s="30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>
      <c r="A97" s="17">
        <v>42172.0</v>
      </c>
      <c r="B97" s="18">
        <v>0.6041666666666666</v>
      </c>
      <c r="C97" s="19" t="s">
        <v>16</v>
      </c>
      <c r="D97" s="20" t="s">
        <v>121</v>
      </c>
      <c r="E97" s="20">
        <v>15.69</v>
      </c>
      <c r="F97" s="20">
        <v>1.0</v>
      </c>
      <c r="G97" s="21" t="s">
        <v>38</v>
      </c>
      <c r="H97" s="51">
        <f t="shared" si="19"/>
        <v>-1</v>
      </c>
      <c r="I97" s="32">
        <f t="shared" si="3"/>
        <v>16.5655</v>
      </c>
      <c r="J97" s="23">
        <f t="shared" si="1"/>
        <v>828.275</v>
      </c>
      <c r="K97" s="24"/>
      <c r="L97" s="49"/>
      <c r="M97" s="50"/>
      <c r="N97" s="50"/>
      <c r="O97" s="28"/>
      <c r="P97" s="30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>
      <c r="A98" s="17">
        <v>42172.0</v>
      </c>
      <c r="B98" s="18">
        <v>0.6041666666666666</v>
      </c>
      <c r="C98" s="19" t="s">
        <v>16</v>
      </c>
      <c r="D98" s="20" t="s">
        <v>122</v>
      </c>
      <c r="E98" s="20">
        <v>75.0</v>
      </c>
      <c r="F98" s="20">
        <v>1.0</v>
      </c>
      <c r="G98" s="21" t="s">
        <v>62</v>
      </c>
      <c r="H98" s="51">
        <f t="shared" si="19"/>
        <v>-1</v>
      </c>
      <c r="I98" s="32">
        <f t="shared" si="3"/>
        <v>15.5655</v>
      </c>
      <c r="J98" s="23">
        <f t="shared" si="1"/>
        <v>778.275</v>
      </c>
      <c r="K98" s="24"/>
      <c r="L98" s="49"/>
      <c r="M98" s="50"/>
      <c r="N98" s="50"/>
      <c r="O98" s="28"/>
      <c r="P98" s="30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>
      <c r="A99" s="17">
        <v>42173.0</v>
      </c>
      <c r="B99" s="18">
        <v>0.6805555555555556</v>
      </c>
      <c r="C99" s="19" t="s">
        <v>16</v>
      </c>
      <c r="D99" s="20" t="s">
        <v>123</v>
      </c>
      <c r="E99" s="20">
        <v>4.8</v>
      </c>
      <c r="F99" s="20">
        <v>1.0</v>
      </c>
      <c r="G99" s="21" t="s">
        <v>62</v>
      </c>
      <c r="H99" s="51">
        <f t="shared" si="19"/>
        <v>-1</v>
      </c>
      <c r="I99" s="32">
        <f t="shared" si="3"/>
        <v>14.5655</v>
      </c>
      <c r="J99" s="23">
        <f t="shared" si="1"/>
        <v>728.275</v>
      </c>
      <c r="K99" s="24"/>
      <c r="L99" s="49"/>
      <c r="M99" s="50"/>
      <c r="N99" s="50"/>
      <c r="O99" s="28"/>
      <c r="P99" s="30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>
      <c r="A100" s="17">
        <v>42173.0</v>
      </c>
      <c r="B100" s="18">
        <v>0.6805555555555556</v>
      </c>
      <c r="C100" s="19" t="s">
        <v>16</v>
      </c>
      <c r="D100" s="20" t="s">
        <v>124</v>
      </c>
      <c r="E100" s="20">
        <v>11.62</v>
      </c>
      <c r="F100" s="20">
        <v>1.0</v>
      </c>
      <c r="G100" s="21" t="s">
        <v>125</v>
      </c>
      <c r="H100" s="51">
        <f t="shared" si="19"/>
        <v>-1</v>
      </c>
      <c r="I100" s="32">
        <f t="shared" si="3"/>
        <v>13.5655</v>
      </c>
      <c r="J100" s="23">
        <f t="shared" si="1"/>
        <v>678.275</v>
      </c>
      <c r="K100" s="24"/>
      <c r="L100" s="49"/>
      <c r="M100" s="50"/>
      <c r="N100" s="50"/>
      <c r="O100" s="28"/>
      <c r="P100" s="3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>
      <c r="A101" s="17">
        <v>42173.0</v>
      </c>
      <c r="B101" s="18">
        <v>0.6284722222222222</v>
      </c>
      <c r="C101" s="19" t="s">
        <v>16</v>
      </c>
      <c r="D101" s="20" t="s">
        <v>126</v>
      </c>
      <c r="E101" s="20">
        <v>33.58</v>
      </c>
      <c r="F101" s="20">
        <v>1.0</v>
      </c>
      <c r="G101" s="21" t="s">
        <v>125</v>
      </c>
      <c r="H101" s="51">
        <f t="shared" si="19"/>
        <v>-1</v>
      </c>
      <c r="I101" s="32">
        <f t="shared" si="3"/>
        <v>12.5655</v>
      </c>
      <c r="J101" s="23">
        <f t="shared" si="1"/>
        <v>628.275</v>
      </c>
      <c r="K101" s="24"/>
      <c r="L101" s="49"/>
      <c r="M101" s="50"/>
      <c r="N101" s="50"/>
      <c r="O101" s="28"/>
      <c r="P101" s="30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>
      <c r="A102" s="17">
        <v>42173.0</v>
      </c>
      <c r="B102" s="18">
        <v>0.6041666666666666</v>
      </c>
      <c r="C102" s="19" t="s">
        <v>16</v>
      </c>
      <c r="D102" s="20" t="s">
        <v>127</v>
      </c>
      <c r="E102" s="20">
        <v>2.72</v>
      </c>
      <c r="F102" s="20">
        <v>1.0</v>
      </c>
      <c r="G102" s="21" t="s">
        <v>45</v>
      </c>
      <c r="H102" s="51">
        <f t="shared" si="19"/>
        <v>-1</v>
      </c>
      <c r="I102" s="32">
        <f t="shared" si="3"/>
        <v>11.5655</v>
      </c>
      <c r="J102" s="23">
        <f t="shared" si="1"/>
        <v>578.275</v>
      </c>
      <c r="K102" s="24"/>
      <c r="L102" s="49"/>
      <c r="M102" s="50"/>
      <c r="N102" s="50"/>
      <c r="O102" s="28"/>
      <c r="P102" s="30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>
      <c r="A103" s="17">
        <v>42174.0</v>
      </c>
      <c r="B103" s="18">
        <v>0.6527777777777778</v>
      </c>
      <c r="C103" s="19" t="s">
        <v>16</v>
      </c>
      <c r="D103" s="20" t="s">
        <v>128</v>
      </c>
      <c r="E103" s="20">
        <v>14.74</v>
      </c>
      <c r="F103" s="20">
        <v>1.0</v>
      </c>
      <c r="G103" s="21" t="s">
        <v>18</v>
      </c>
      <c r="H103" s="32">
        <f>F103*(E103-1)*0.95</f>
        <v>13.053</v>
      </c>
      <c r="I103" s="32">
        <f t="shared" si="3"/>
        <v>24.6185</v>
      </c>
      <c r="J103" s="23">
        <f t="shared" si="1"/>
        <v>1230.925</v>
      </c>
      <c r="K103" s="24"/>
      <c r="L103" s="49"/>
      <c r="M103" s="50"/>
      <c r="N103" s="50"/>
      <c r="O103" s="28"/>
      <c r="P103" s="30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>
      <c r="A104" s="17">
        <v>42174.0</v>
      </c>
      <c r="B104" s="18">
        <v>0.6527777777777778</v>
      </c>
      <c r="C104" s="19" t="s">
        <v>16</v>
      </c>
      <c r="D104" s="20" t="s">
        <v>129</v>
      </c>
      <c r="E104" s="20">
        <v>22.19</v>
      </c>
      <c r="F104" s="20">
        <v>1.0</v>
      </c>
      <c r="G104" s="21" t="s">
        <v>64</v>
      </c>
      <c r="H104" s="51">
        <f t="shared" ref="H104:H108" si="20">-F104</f>
        <v>-1</v>
      </c>
      <c r="I104" s="32">
        <f t="shared" si="3"/>
        <v>23.6185</v>
      </c>
      <c r="J104" s="23">
        <f t="shared" si="1"/>
        <v>1180.925</v>
      </c>
      <c r="K104" s="24"/>
      <c r="L104" s="49"/>
      <c r="M104" s="50"/>
      <c r="N104" s="50"/>
      <c r="O104" s="28"/>
      <c r="P104" s="30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>
      <c r="A105" s="17">
        <v>42174.0</v>
      </c>
      <c r="B105" s="18">
        <v>0.6527777777777778</v>
      </c>
      <c r="C105" s="19" t="s">
        <v>16</v>
      </c>
      <c r="D105" s="20" t="s">
        <v>130</v>
      </c>
      <c r="E105" s="20">
        <v>52.26</v>
      </c>
      <c r="F105" s="20">
        <v>1.0</v>
      </c>
      <c r="G105" s="21" t="s">
        <v>83</v>
      </c>
      <c r="H105" s="51">
        <f t="shared" si="20"/>
        <v>-1</v>
      </c>
      <c r="I105" s="32">
        <f t="shared" si="3"/>
        <v>22.6185</v>
      </c>
      <c r="J105" s="23">
        <f t="shared" si="1"/>
        <v>1130.925</v>
      </c>
      <c r="K105" s="24"/>
      <c r="L105" s="49"/>
      <c r="M105" s="50"/>
      <c r="N105" s="50"/>
      <c r="O105" s="28"/>
      <c r="P105" s="30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>
      <c r="A106" s="17">
        <v>42175.0</v>
      </c>
      <c r="B106" s="18">
        <v>0.6805555555555556</v>
      </c>
      <c r="C106" s="19" t="s">
        <v>16</v>
      </c>
      <c r="D106" s="20" t="s">
        <v>95</v>
      </c>
      <c r="E106" s="20">
        <v>40.54</v>
      </c>
      <c r="F106" s="20">
        <v>1.0</v>
      </c>
      <c r="G106" s="21" t="s">
        <v>45</v>
      </c>
      <c r="H106" s="51">
        <f t="shared" si="20"/>
        <v>-1</v>
      </c>
      <c r="I106" s="32">
        <f t="shared" si="3"/>
        <v>21.6185</v>
      </c>
      <c r="J106" s="23">
        <f t="shared" si="1"/>
        <v>1080.925</v>
      </c>
      <c r="K106" s="24"/>
      <c r="L106" s="49"/>
      <c r="M106" s="50"/>
      <c r="N106" s="50"/>
      <c r="O106" s="28"/>
      <c r="P106" s="30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>
      <c r="A107" s="17">
        <v>42175.0</v>
      </c>
      <c r="B107" s="18">
        <v>0.6805555555555556</v>
      </c>
      <c r="C107" s="19" t="s">
        <v>16</v>
      </c>
      <c r="D107" s="20" t="s">
        <v>131</v>
      </c>
      <c r="E107" s="20">
        <v>30.03</v>
      </c>
      <c r="F107" s="20">
        <v>1.0</v>
      </c>
      <c r="G107" s="21" t="s">
        <v>56</v>
      </c>
      <c r="H107" s="51">
        <f t="shared" si="20"/>
        <v>-1</v>
      </c>
      <c r="I107" s="32">
        <f t="shared" si="3"/>
        <v>20.6185</v>
      </c>
      <c r="J107" s="23">
        <f t="shared" si="1"/>
        <v>1030.925</v>
      </c>
      <c r="K107" s="24"/>
      <c r="L107" s="49"/>
      <c r="M107" s="50"/>
      <c r="N107" s="50"/>
      <c r="O107" s="28"/>
      <c r="P107" s="30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>
      <c r="A108" s="17">
        <v>42175.0</v>
      </c>
      <c r="B108" s="18">
        <v>0.6805555555555556</v>
      </c>
      <c r="C108" s="19" t="s">
        <v>16</v>
      </c>
      <c r="D108" s="20" t="s">
        <v>117</v>
      </c>
      <c r="E108" s="20">
        <v>20.3</v>
      </c>
      <c r="F108" s="20">
        <v>1.0</v>
      </c>
      <c r="G108" s="21" t="s">
        <v>132</v>
      </c>
      <c r="H108" s="51">
        <f t="shared" si="20"/>
        <v>-1</v>
      </c>
      <c r="I108" s="32">
        <f t="shared" si="3"/>
        <v>19.6185</v>
      </c>
      <c r="J108" s="23">
        <f t="shared" si="1"/>
        <v>980.925</v>
      </c>
      <c r="K108" s="24"/>
      <c r="L108" s="49"/>
      <c r="M108" s="50"/>
      <c r="N108" s="50"/>
      <c r="O108" s="28"/>
      <c r="P108" s="30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>
      <c r="A109" s="17">
        <v>42175.0</v>
      </c>
      <c r="B109" s="18">
        <v>0.6527777777777778</v>
      </c>
      <c r="C109" s="19" t="s">
        <v>16</v>
      </c>
      <c r="D109" s="20" t="s">
        <v>133</v>
      </c>
      <c r="E109" s="20">
        <v>15.5</v>
      </c>
      <c r="F109" s="20">
        <v>1.0</v>
      </c>
      <c r="G109" s="21" t="s">
        <v>18</v>
      </c>
      <c r="H109" s="32">
        <f>F109*(E109-1)*0.95</f>
        <v>13.775</v>
      </c>
      <c r="I109" s="32">
        <f t="shared" si="3"/>
        <v>33.3935</v>
      </c>
      <c r="J109" s="23">
        <f t="shared" si="1"/>
        <v>1669.675</v>
      </c>
      <c r="K109" s="24"/>
      <c r="L109" s="49"/>
      <c r="M109" s="50"/>
      <c r="N109" s="50"/>
      <c r="O109" s="28"/>
      <c r="P109" s="30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>
      <c r="A110" s="17">
        <v>42175.0</v>
      </c>
      <c r="B110" s="18">
        <v>0.6527777777777778</v>
      </c>
      <c r="C110" s="19" t="s">
        <v>16</v>
      </c>
      <c r="D110" s="20" t="s">
        <v>134</v>
      </c>
      <c r="E110" s="20">
        <v>2.62</v>
      </c>
      <c r="F110" s="20">
        <v>1.0</v>
      </c>
      <c r="G110" s="21" t="s">
        <v>64</v>
      </c>
      <c r="H110" s="51">
        <f t="shared" ref="H110:H118" si="21">-F110</f>
        <v>-1</v>
      </c>
      <c r="I110" s="32">
        <f t="shared" si="3"/>
        <v>32.3935</v>
      </c>
      <c r="J110" s="23">
        <f t="shared" si="1"/>
        <v>1619.675</v>
      </c>
      <c r="K110" s="24"/>
      <c r="L110" s="49"/>
      <c r="M110" s="50"/>
      <c r="N110" s="50"/>
      <c r="O110" s="28"/>
      <c r="P110" s="3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>
      <c r="A111" s="17">
        <v>42182.0</v>
      </c>
      <c r="B111" s="18">
        <v>0.7708333333333334</v>
      </c>
      <c r="C111" s="19" t="s">
        <v>101</v>
      </c>
      <c r="D111" s="20" t="s">
        <v>135</v>
      </c>
      <c r="E111" s="20">
        <v>21.55</v>
      </c>
      <c r="F111" s="20">
        <v>1.0</v>
      </c>
      <c r="G111" s="21" t="s">
        <v>24</v>
      </c>
      <c r="H111" s="51">
        <f t="shared" si="21"/>
        <v>-1</v>
      </c>
      <c r="I111" s="32">
        <f t="shared" si="3"/>
        <v>31.3935</v>
      </c>
      <c r="J111" s="23">
        <f t="shared" si="1"/>
        <v>1569.675</v>
      </c>
      <c r="K111" s="24"/>
      <c r="L111" s="49"/>
      <c r="M111" s="50"/>
      <c r="N111" s="50"/>
      <c r="O111" s="28"/>
      <c r="P111" s="30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>
      <c r="A112" s="17">
        <v>42182.0</v>
      </c>
      <c r="B112" s="18">
        <v>0.7708333333333334</v>
      </c>
      <c r="C112" s="19" t="s">
        <v>101</v>
      </c>
      <c r="D112" s="20" t="s">
        <v>136</v>
      </c>
      <c r="E112" s="20">
        <v>32.68</v>
      </c>
      <c r="F112" s="20">
        <v>1.0</v>
      </c>
      <c r="G112" s="21" t="s">
        <v>38</v>
      </c>
      <c r="H112" s="51">
        <f t="shared" si="21"/>
        <v>-1</v>
      </c>
      <c r="I112" s="32">
        <f t="shared" si="3"/>
        <v>30.3935</v>
      </c>
      <c r="J112" s="23">
        <f t="shared" si="1"/>
        <v>1519.675</v>
      </c>
      <c r="K112" s="24"/>
      <c r="L112" s="49"/>
      <c r="M112" s="50"/>
      <c r="N112" s="50"/>
      <c r="O112" s="28"/>
      <c r="P112" s="30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>
      <c r="A113" s="17">
        <v>42182.0</v>
      </c>
      <c r="B113" s="18">
        <v>0.7708333333333334</v>
      </c>
      <c r="C113" s="19" t="s">
        <v>101</v>
      </c>
      <c r="D113" s="20" t="s">
        <v>137</v>
      </c>
      <c r="E113" s="20">
        <v>14.45</v>
      </c>
      <c r="F113" s="20">
        <v>1.0</v>
      </c>
      <c r="G113" s="21" t="s">
        <v>64</v>
      </c>
      <c r="H113" s="51">
        <f t="shared" si="21"/>
        <v>-1</v>
      </c>
      <c r="I113" s="32">
        <f t="shared" si="3"/>
        <v>29.3935</v>
      </c>
      <c r="J113" s="23">
        <f t="shared" si="1"/>
        <v>1469.675</v>
      </c>
      <c r="K113" s="24"/>
      <c r="L113" s="49"/>
      <c r="M113" s="50"/>
      <c r="N113" s="50"/>
      <c r="O113" s="28"/>
      <c r="P113" s="30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>
      <c r="A114" s="17">
        <v>42182.0</v>
      </c>
      <c r="B114" s="18">
        <v>0.6423611111111112</v>
      </c>
      <c r="C114" s="19" t="s">
        <v>81</v>
      </c>
      <c r="D114" s="20" t="s">
        <v>138</v>
      </c>
      <c r="E114" s="20">
        <v>6.2</v>
      </c>
      <c r="F114" s="20">
        <v>1.0</v>
      </c>
      <c r="G114" s="21" t="s">
        <v>38</v>
      </c>
      <c r="H114" s="51">
        <f t="shared" si="21"/>
        <v>-1</v>
      </c>
      <c r="I114" s="32">
        <f t="shared" si="3"/>
        <v>28.3935</v>
      </c>
      <c r="J114" s="23">
        <f t="shared" si="1"/>
        <v>1419.675</v>
      </c>
      <c r="K114" s="24"/>
      <c r="L114" s="49"/>
      <c r="M114" s="50"/>
      <c r="N114" s="50"/>
      <c r="O114" s="28"/>
      <c r="P114" s="30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>
      <c r="A115" s="17">
        <v>42182.0</v>
      </c>
      <c r="B115" s="18">
        <v>0.5833333333333334</v>
      </c>
      <c r="C115" s="19" t="s">
        <v>139</v>
      </c>
      <c r="D115" s="20" t="s">
        <v>107</v>
      </c>
      <c r="E115" s="20">
        <v>15.0</v>
      </c>
      <c r="F115" s="20">
        <v>1.0</v>
      </c>
      <c r="G115" s="21" t="s">
        <v>64</v>
      </c>
      <c r="H115" s="51">
        <f t="shared" si="21"/>
        <v>-1</v>
      </c>
      <c r="I115" s="32">
        <f t="shared" si="3"/>
        <v>27.3935</v>
      </c>
      <c r="J115" s="23">
        <f t="shared" si="1"/>
        <v>1369.675</v>
      </c>
      <c r="K115" s="24"/>
      <c r="L115" s="49"/>
      <c r="M115" s="50"/>
      <c r="N115" s="50"/>
      <c r="O115" s="28"/>
      <c r="P115" s="30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>
      <c r="A116" s="17">
        <v>42189.0</v>
      </c>
      <c r="B116" s="18">
        <v>0.65625</v>
      </c>
      <c r="C116" s="19" t="s">
        <v>12</v>
      </c>
      <c r="D116" s="20" t="s">
        <v>104</v>
      </c>
      <c r="E116" s="20">
        <v>13.52</v>
      </c>
      <c r="F116" s="20">
        <v>1.0</v>
      </c>
      <c r="G116" s="21" t="s">
        <v>45</v>
      </c>
      <c r="H116" s="51">
        <f t="shared" si="21"/>
        <v>-1</v>
      </c>
      <c r="I116" s="32">
        <f t="shared" si="3"/>
        <v>26.3935</v>
      </c>
      <c r="J116" s="23">
        <f t="shared" si="1"/>
        <v>1319.675</v>
      </c>
      <c r="K116" s="24"/>
      <c r="L116" s="49"/>
      <c r="M116" s="50"/>
      <c r="N116" s="50"/>
      <c r="O116" s="28"/>
      <c r="P116" s="30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>
      <c r="A117" s="17">
        <v>42189.0</v>
      </c>
      <c r="B117" s="18">
        <v>0.65625</v>
      </c>
      <c r="C117" s="19" t="s">
        <v>12</v>
      </c>
      <c r="D117" s="20" t="s">
        <v>87</v>
      </c>
      <c r="E117" s="20">
        <v>248.41</v>
      </c>
      <c r="F117" s="20">
        <v>1.0</v>
      </c>
      <c r="G117" s="21" t="s">
        <v>48</v>
      </c>
      <c r="H117" s="51">
        <f t="shared" si="21"/>
        <v>-1</v>
      </c>
      <c r="I117" s="32">
        <f t="shared" si="3"/>
        <v>25.3935</v>
      </c>
      <c r="J117" s="23">
        <f t="shared" si="1"/>
        <v>1269.675</v>
      </c>
      <c r="K117" s="24"/>
      <c r="L117" s="49"/>
      <c r="M117" s="37"/>
      <c r="N117" s="37"/>
      <c r="O117" s="28"/>
      <c r="P117" s="30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>
      <c r="A118" s="17">
        <v>42189.0</v>
      </c>
      <c r="B118" s="18">
        <v>0.59375</v>
      </c>
      <c r="C118" s="19" t="s">
        <v>20</v>
      </c>
      <c r="D118" s="20" t="s">
        <v>109</v>
      </c>
      <c r="E118" s="20">
        <v>4.2</v>
      </c>
      <c r="F118" s="20">
        <v>1.0</v>
      </c>
      <c r="G118" s="21" t="s">
        <v>45</v>
      </c>
      <c r="H118" s="51">
        <f t="shared" si="21"/>
        <v>-1</v>
      </c>
      <c r="I118" s="32">
        <f t="shared" si="3"/>
        <v>24.3935</v>
      </c>
      <c r="J118" s="23">
        <f t="shared" si="1"/>
        <v>1219.675</v>
      </c>
      <c r="K118" s="24"/>
      <c r="L118" s="49"/>
      <c r="M118" s="37"/>
      <c r="N118" s="37"/>
      <c r="O118" s="28"/>
      <c r="P118" s="30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>
      <c r="A119" s="17">
        <v>42189.0</v>
      </c>
      <c r="B119" s="18">
        <v>0.5833333333333334</v>
      </c>
      <c r="C119" s="19" t="s">
        <v>12</v>
      </c>
      <c r="D119" s="20" t="s">
        <v>140</v>
      </c>
      <c r="E119" s="20">
        <v>3.95</v>
      </c>
      <c r="F119" s="20">
        <v>1.0</v>
      </c>
      <c r="G119" s="21" t="s">
        <v>18</v>
      </c>
      <c r="H119" s="32">
        <f t="shared" ref="H119:H120" si="22">F119*(E119-1)*0.95</f>
        <v>2.8025</v>
      </c>
      <c r="I119" s="32">
        <f t="shared" si="3"/>
        <v>27.196</v>
      </c>
      <c r="J119" s="23">
        <f t="shared" si="1"/>
        <v>1359.8</v>
      </c>
      <c r="K119" s="24"/>
      <c r="L119" s="49"/>
      <c r="M119" s="37"/>
      <c r="N119" s="42"/>
      <c r="O119" s="28"/>
      <c r="P119" s="30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>
      <c r="A120" s="17">
        <v>42194.0</v>
      </c>
      <c r="B120" s="18">
        <v>0.7291666666666666</v>
      </c>
      <c r="C120" s="19" t="s">
        <v>81</v>
      </c>
      <c r="D120" s="20" t="s">
        <v>121</v>
      </c>
      <c r="E120" s="20">
        <v>5.9</v>
      </c>
      <c r="F120" s="20">
        <v>1.0</v>
      </c>
      <c r="G120" s="21" t="s">
        <v>18</v>
      </c>
      <c r="H120" s="32">
        <f t="shared" si="22"/>
        <v>4.655</v>
      </c>
      <c r="I120" s="32">
        <f t="shared" si="3"/>
        <v>31.851</v>
      </c>
      <c r="J120" s="23">
        <f t="shared" si="1"/>
        <v>1592.55</v>
      </c>
      <c r="K120" s="24"/>
      <c r="L120" s="49"/>
      <c r="M120" s="50"/>
      <c r="N120" s="26"/>
      <c r="O120" s="28"/>
      <c r="P120" s="3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>
      <c r="A121" s="17">
        <v>42194.0</v>
      </c>
      <c r="B121" s="18">
        <v>0.6354166666666666</v>
      </c>
      <c r="C121" s="19" t="s">
        <v>81</v>
      </c>
      <c r="D121" s="20" t="s">
        <v>141</v>
      </c>
      <c r="E121" s="20">
        <v>21.06</v>
      </c>
      <c r="F121" s="20">
        <v>1.0</v>
      </c>
      <c r="G121" s="21" t="s">
        <v>38</v>
      </c>
      <c r="H121" s="51">
        <f>-F121</f>
        <v>-1</v>
      </c>
      <c r="I121" s="32">
        <f t="shared" si="3"/>
        <v>30.851</v>
      </c>
      <c r="J121" s="23">
        <f t="shared" si="1"/>
        <v>1542.55</v>
      </c>
      <c r="K121" s="24"/>
      <c r="L121" s="49"/>
      <c r="M121" s="50"/>
      <c r="N121" s="26"/>
      <c r="O121" s="28"/>
      <c r="P121" s="30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>
      <c r="A122" s="17">
        <v>42195.0</v>
      </c>
      <c r="B122" s="18">
        <v>0.6354166666666666</v>
      </c>
      <c r="C122" s="19" t="s">
        <v>81</v>
      </c>
      <c r="D122" s="20" t="s">
        <v>142</v>
      </c>
      <c r="E122" s="20">
        <v>12.0</v>
      </c>
      <c r="F122" s="20">
        <v>1.0</v>
      </c>
      <c r="G122" s="21" t="s">
        <v>18</v>
      </c>
      <c r="H122" s="32">
        <f>F122*(E122-1)*0.95</f>
        <v>10.45</v>
      </c>
      <c r="I122" s="32">
        <f t="shared" si="3"/>
        <v>41.301</v>
      </c>
      <c r="J122" s="23">
        <f t="shared" si="1"/>
        <v>2065.05</v>
      </c>
      <c r="K122" s="24"/>
      <c r="L122" s="49"/>
      <c r="M122" s="50"/>
      <c r="N122" s="26"/>
      <c r="O122" s="28"/>
      <c r="P122" s="30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>
      <c r="A123" s="17">
        <v>42195.0</v>
      </c>
      <c r="B123" s="18">
        <v>0.6354166666666666</v>
      </c>
      <c r="C123" s="19" t="s">
        <v>81</v>
      </c>
      <c r="D123" s="20" t="s">
        <v>143</v>
      </c>
      <c r="E123" s="20">
        <v>10.31</v>
      </c>
      <c r="F123" s="20">
        <v>1.0</v>
      </c>
      <c r="G123" s="21" t="s">
        <v>62</v>
      </c>
      <c r="H123" s="51">
        <f t="shared" ref="H123:H124" si="23">-F123</f>
        <v>-1</v>
      </c>
      <c r="I123" s="32">
        <f t="shared" si="3"/>
        <v>40.301</v>
      </c>
      <c r="J123" s="23">
        <f t="shared" si="1"/>
        <v>2015.05</v>
      </c>
      <c r="K123" s="24"/>
      <c r="L123" s="49"/>
      <c r="M123" s="50"/>
      <c r="N123" s="26"/>
      <c r="O123" s="28"/>
      <c r="P123" s="30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>
      <c r="A124" s="17">
        <v>42195.0</v>
      </c>
      <c r="B124" s="18">
        <v>0.6215277777777778</v>
      </c>
      <c r="C124" s="19" t="s">
        <v>94</v>
      </c>
      <c r="D124" s="20" t="s">
        <v>144</v>
      </c>
      <c r="E124" s="20">
        <v>20.83</v>
      </c>
      <c r="F124" s="20">
        <v>1.0</v>
      </c>
      <c r="G124" s="21" t="s">
        <v>48</v>
      </c>
      <c r="H124" s="51">
        <f t="shared" si="23"/>
        <v>-1</v>
      </c>
      <c r="I124" s="32">
        <f t="shared" si="3"/>
        <v>39.301</v>
      </c>
      <c r="J124" s="23">
        <f t="shared" si="1"/>
        <v>1965.05</v>
      </c>
      <c r="K124" s="24"/>
      <c r="L124" s="49"/>
      <c r="M124" s="50"/>
      <c r="N124" s="26"/>
      <c r="O124" s="28"/>
      <c r="P124" s="30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>
      <c r="A125" s="17">
        <v>42195.0</v>
      </c>
      <c r="B125" s="18">
        <v>0.6111111111111112</v>
      </c>
      <c r="C125" s="19" t="s">
        <v>81</v>
      </c>
      <c r="D125" s="20" t="s">
        <v>145</v>
      </c>
      <c r="E125" s="20">
        <v>2.79</v>
      </c>
      <c r="F125" s="20">
        <v>1.0</v>
      </c>
      <c r="G125" s="21" t="s">
        <v>18</v>
      </c>
      <c r="H125" s="32">
        <f>F125*(E125-1)*0.95</f>
        <v>1.7005</v>
      </c>
      <c r="I125" s="32">
        <f t="shared" si="3"/>
        <v>41.0015</v>
      </c>
      <c r="J125" s="23">
        <f t="shared" si="1"/>
        <v>2050.075</v>
      </c>
      <c r="K125" s="24"/>
      <c r="L125" s="49"/>
      <c r="M125" s="50"/>
      <c r="N125" s="26"/>
      <c r="O125" s="28"/>
      <c r="P125" s="30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>
      <c r="A126" s="17">
        <v>42196.0</v>
      </c>
      <c r="B126" s="18">
        <v>0.65625</v>
      </c>
      <c r="C126" s="19" t="s">
        <v>81</v>
      </c>
      <c r="D126" s="20" t="s">
        <v>146</v>
      </c>
      <c r="E126" s="20">
        <v>35.88</v>
      </c>
      <c r="F126" s="20">
        <v>1.0</v>
      </c>
      <c r="G126" s="21" t="s">
        <v>24</v>
      </c>
      <c r="H126" s="51">
        <f t="shared" ref="H126:H127" si="24">-F126</f>
        <v>-1</v>
      </c>
      <c r="I126" s="32">
        <f t="shared" si="3"/>
        <v>40.0015</v>
      </c>
      <c r="J126" s="23">
        <f t="shared" si="1"/>
        <v>2000.075</v>
      </c>
      <c r="K126" s="24"/>
      <c r="L126" s="49"/>
      <c r="M126" s="50"/>
      <c r="N126" s="26"/>
      <c r="O126" s="28"/>
      <c r="P126" s="30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>
      <c r="A127" s="17">
        <v>42196.0</v>
      </c>
      <c r="B127" s="18">
        <v>0.65625</v>
      </c>
      <c r="C127" s="19" t="s">
        <v>81</v>
      </c>
      <c r="D127" s="20" t="s">
        <v>95</v>
      </c>
      <c r="E127" s="20">
        <v>22.62</v>
      </c>
      <c r="F127" s="20">
        <v>1.0</v>
      </c>
      <c r="G127" s="21" t="s">
        <v>125</v>
      </c>
      <c r="H127" s="51">
        <f t="shared" si="24"/>
        <v>-1</v>
      </c>
      <c r="I127" s="32">
        <f t="shared" si="3"/>
        <v>39.0015</v>
      </c>
      <c r="J127" s="23">
        <f t="shared" si="1"/>
        <v>1950.075</v>
      </c>
      <c r="K127" s="24"/>
      <c r="L127" s="49"/>
      <c r="M127" s="50"/>
      <c r="N127" s="26"/>
      <c r="O127" s="28"/>
      <c r="P127" s="30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>
      <c r="A128" s="17">
        <v>42196.0</v>
      </c>
      <c r="B128" s="18">
        <v>0.6145833333333334</v>
      </c>
      <c r="C128" s="19" t="s">
        <v>16</v>
      </c>
      <c r="D128" s="20" t="s">
        <v>147</v>
      </c>
      <c r="E128" s="20">
        <v>2.51</v>
      </c>
      <c r="F128" s="20">
        <v>1.0</v>
      </c>
      <c r="G128" s="21" t="s">
        <v>18</v>
      </c>
      <c r="H128" s="32">
        <f>F128*(E128-1)*0.95</f>
        <v>1.4345</v>
      </c>
      <c r="I128" s="32">
        <f t="shared" si="3"/>
        <v>40.436</v>
      </c>
      <c r="J128" s="23">
        <f t="shared" si="1"/>
        <v>2021.8</v>
      </c>
      <c r="K128" s="24"/>
      <c r="L128" s="49"/>
      <c r="M128" s="50"/>
      <c r="N128" s="26"/>
      <c r="O128" s="28"/>
      <c r="P128" s="30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>
      <c r="A129" s="17">
        <v>42203.0</v>
      </c>
      <c r="B129" s="18">
        <v>0.7430555555555556</v>
      </c>
      <c r="C129" s="19" t="s">
        <v>101</v>
      </c>
      <c r="D129" s="20" t="s">
        <v>148</v>
      </c>
      <c r="E129" s="20">
        <v>3.2</v>
      </c>
      <c r="F129" s="20">
        <v>1.0</v>
      </c>
      <c r="G129" s="21" t="s">
        <v>45</v>
      </c>
      <c r="H129" s="51">
        <f t="shared" ref="H129:H130" si="25">-F129</f>
        <v>-1</v>
      </c>
      <c r="I129" s="32">
        <f t="shared" si="3"/>
        <v>39.436</v>
      </c>
      <c r="J129" s="23">
        <f t="shared" si="1"/>
        <v>1971.8</v>
      </c>
      <c r="K129" s="24"/>
      <c r="L129" s="49"/>
      <c r="M129" s="50"/>
      <c r="N129" s="26"/>
      <c r="O129" s="28"/>
      <c r="P129" s="30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>
      <c r="A130" s="17">
        <v>42210.0</v>
      </c>
      <c r="B130" s="18">
        <v>0.6597222222222222</v>
      </c>
      <c r="C130" s="19" t="s">
        <v>16</v>
      </c>
      <c r="D130" s="20" t="s">
        <v>133</v>
      </c>
      <c r="E130" s="20">
        <v>4.59</v>
      </c>
      <c r="F130" s="20">
        <v>1.0</v>
      </c>
      <c r="G130" s="21" t="s">
        <v>64</v>
      </c>
      <c r="H130" s="51">
        <f t="shared" si="25"/>
        <v>-1</v>
      </c>
      <c r="I130" s="32">
        <f t="shared" si="3"/>
        <v>38.436</v>
      </c>
      <c r="J130" s="23">
        <f t="shared" si="1"/>
        <v>1921.8</v>
      </c>
      <c r="K130" s="24"/>
      <c r="L130" s="49"/>
      <c r="M130" s="50"/>
      <c r="N130" s="26"/>
      <c r="O130" s="28"/>
      <c r="P130" s="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>
      <c r="A131" s="17">
        <v>42210.0</v>
      </c>
      <c r="B131" s="18">
        <v>0.6215277777777778</v>
      </c>
      <c r="C131" s="19" t="s">
        <v>94</v>
      </c>
      <c r="D131" s="20" t="s">
        <v>149</v>
      </c>
      <c r="E131" s="20">
        <v>11.5</v>
      </c>
      <c r="F131" s="20">
        <v>1.0</v>
      </c>
      <c r="G131" s="21" t="s">
        <v>18</v>
      </c>
      <c r="H131" s="32">
        <f>F131*(E131-1)*0.95</f>
        <v>9.975</v>
      </c>
      <c r="I131" s="32">
        <f t="shared" si="3"/>
        <v>48.411</v>
      </c>
      <c r="J131" s="23">
        <f t="shared" si="1"/>
        <v>2420.55</v>
      </c>
      <c r="K131" s="24"/>
      <c r="L131" s="49"/>
      <c r="M131" s="50"/>
      <c r="N131" s="26"/>
      <c r="O131" s="28"/>
      <c r="P131" s="30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>
      <c r="A132" s="17">
        <v>42210.0</v>
      </c>
      <c r="B132" s="18">
        <v>0.6215277777777778</v>
      </c>
      <c r="C132" s="19" t="s">
        <v>94</v>
      </c>
      <c r="D132" s="20" t="s">
        <v>150</v>
      </c>
      <c r="E132" s="20">
        <v>12.58</v>
      </c>
      <c r="F132" s="20">
        <v>1.0</v>
      </c>
      <c r="G132" s="21" t="s">
        <v>52</v>
      </c>
      <c r="H132" s="51">
        <f t="shared" ref="H132:H135" si="26">-F132</f>
        <v>-1</v>
      </c>
      <c r="I132" s="32">
        <f t="shared" si="3"/>
        <v>47.411</v>
      </c>
      <c r="J132" s="23">
        <f t="shared" si="1"/>
        <v>2370.55</v>
      </c>
      <c r="K132" s="24"/>
      <c r="L132" s="49"/>
      <c r="M132" s="50"/>
      <c r="N132" s="26"/>
      <c r="O132" s="28"/>
      <c r="P132" s="30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>
      <c r="A133" s="17">
        <v>42213.0</v>
      </c>
      <c r="B133" s="18">
        <v>0.6319444444444444</v>
      </c>
      <c r="C133" s="19" t="s">
        <v>151</v>
      </c>
      <c r="D133" s="20" t="s">
        <v>138</v>
      </c>
      <c r="E133" s="20">
        <v>23.44</v>
      </c>
      <c r="F133" s="20">
        <v>1.0</v>
      </c>
      <c r="G133" s="21" t="s">
        <v>38</v>
      </c>
      <c r="H133" s="51">
        <f t="shared" si="26"/>
        <v>-1</v>
      </c>
      <c r="I133" s="32">
        <f t="shared" si="3"/>
        <v>46.411</v>
      </c>
      <c r="J133" s="23">
        <f t="shared" si="1"/>
        <v>2320.55</v>
      </c>
      <c r="K133" s="24"/>
      <c r="L133" s="49"/>
      <c r="M133" s="50"/>
      <c r="N133" s="26"/>
      <c r="O133" s="28"/>
      <c r="P133" s="30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>
      <c r="A134" s="17">
        <v>42213.0</v>
      </c>
      <c r="B134" s="18">
        <v>0.6319444444444444</v>
      </c>
      <c r="C134" s="19" t="s">
        <v>151</v>
      </c>
      <c r="D134" s="20" t="s">
        <v>152</v>
      </c>
      <c r="E134" s="20">
        <v>18.09</v>
      </c>
      <c r="F134" s="20">
        <v>1.0</v>
      </c>
      <c r="G134" s="21" t="s">
        <v>64</v>
      </c>
      <c r="H134" s="51">
        <f t="shared" si="26"/>
        <v>-1</v>
      </c>
      <c r="I134" s="32">
        <f t="shared" si="3"/>
        <v>45.411</v>
      </c>
      <c r="J134" s="23">
        <f t="shared" si="1"/>
        <v>2270.55</v>
      </c>
      <c r="K134" s="24"/>
      <c r="L134" s="49"/>
      <c r="M134" s="50"/>
      <c r="N134" s="26"/>
      <c r="O134" s="28"/>
      <c r="P134" s="30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>
      <c r="A135" s="17">
        <v>42214.0</v>
      </c>
      <c r="B135" s="18">
        <v>0.65625</v>
      </c>
      <c r="C135" s="19" t="s">
        <v>151</v>
      </c>
      <c r="D135" s="20" t="s">
        <v>127</v>
      </c>
      <c r="E135" s="20">
        <v>2.1</v>
      </c>
      <c r="F135" s="20">
        <v>1.0</v>
      </c>
      <c r="G135" s="21" t="s">
        <v>24</v>
      </c>
      <c r="H135" s="51">
        <f t="shared" si="26"/>
        <v>-1</v>
      </c>
      <c r="I135" s="32">
        <f t="shared" si="3"/>
        <v>44.411</v>
      </c>
      <c r="J135" s="23">
        <f t="shared" si="1"/>
        <v>2220.55</v>
      </c>
      <c r="K135" s="24"/>
      <c r="L135" s="49"/>
      <c r="M135" s="50"/>
      <c r="N135" s="26"/>
      <c r="O135" s="28"/>
      <c r="P135" s="30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>
      <c r="A136" s="17">
        <v>42214.0</v>
      </c>
      <c r="B136" s="18">
        <v>0.6319444444444444</v>
      </c>
      <c r="C136" s="19" t="s">
        <v>151</v>
      </c>
      <c r="D136" s="20" t="s">
        <v>153</v>
      </c>
      <c r="E136" s="20">
        <v>1.45</v>
      </c>
      <c r="F136" s="20">
        <v>1.0</v>
      </c>
      <c r="G136" s="21" t="s">
        <v>18</v>
      </c>
      <c r="H136" s="32">
        <f>F136*(E136-1)*0.95</f>
        <v>0.4275</v>
      </c>
      <c r="I136" s="32">
        <f t="shared" si="3"/>
        <v>44.8385</v>
      </c>
      <c r="J136" s="23">
        <f t="shared" si="1"/>
        <v>2241.925</v>
      </c>
      <c r="K136" s="24"/>
      <c r="L136" s="49"/>
      <c r="M136" s="50"/>
      <c r="N136" s="26"/>
      <c r="O136" s="28"/>
      <c r="P136" s="30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>
      <c r="A137" s="17">
        <v>42214.0</v>
      </c>
      <c r="B137" s="18">
        <v>0.6319444444444444</v>
      </c>
      <c r="C137" s="19" t="s">
        <v>151</v>
      </c>
      <c r="D137" s="20" t="s">
        <v>154</v>
      </c>
      <c r="E137" s="20">
        <v>9.65</v>
      </c>
      <c r="F137" s="20">
        <v>1.0</v>
      </c>
      <c r="G137" s="21" t="s">
        <v>64</v>
      </c>
      <c r="H137" s="51">
        <f>-F137</f>
        <v>-1</v>
      </c>
      <c r="I137" s="32">
        <f t="shared" si="3"/>
        <v>43.8385</v>
      </c>
      <c r="J137" s="23">
        <f t="shared" si="1"/>
        <v>2191.925</v>
      </c>
      <c r="K137" s="24"/>
      <c r="L137" s="49"/>
      <c r="M137" s="50"/>
      <c r="N137" s="26"/>
      <c r="O137" s="28"/>
      <c r="P137" s="30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>
      <c r="A138" s="17">
        <v>42215.0</v>
      </c>
      <c r="B138" s="18">
        <v>0.6319444444444444</v>
      </c>
      <c r="C138" s="19" t="s">
        <v>151</v>
      </c>
      <c r="D138" s="20" t="s">
        <v>155</v>
      </c>
      <c r="E138" s="20">
        <v>9.04</v>
      </c>
      <c r="F138" s="20">
        <v>1.0</v>
      </c>
      <c r="G138" s="21" t="s">
        <v>18</v>
      </c>
      <c r="H138" s="32">
        <f>F138*(E138-1)*0.95</f>
        <v>7.638</v>
      </c>
      <c r="I138" s="32">
        <f t="shared" si="3"/>
        <v>51.4765</v>
      </c>
      <c r="J138" s="23">
        <f t="shared" si="1"/>
        <v>2573.825</v>
      </c>
      <c r="K138" s="24"/>
      <c r="L138" s="49"/>
      <c r="M138" s="37"/>
      <c r="N138" s="37"/>
      <c r="O138" s="28"/>
      <c r="P138" s="30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>
      <c r="A139" s="17">
        <v>42215.0</v>
      </c>
      <c r="B139" s="18">
        <v>0.6319444444444444</v>
      </c>
      <c r="C139" s="19" t="s">
        <v>151</v>
      </c>
      <c r="D139" s="20" t="s">
        <v>156</v>
      </c>
      <c r="E139" s="20">
        <v>7.47</v>
      </c>
      <c r="F139" s="20">
        <v>1.0</v>
      </c>
      <c r="G139" s="21" t="s">
        <v>45</v>
      </c>
      <c r="H139" s="51">
        <f t="shared" ref="H139:H140" si="27">-F139</f>
        <v>-1</v>
      </c>
      <c r="I139" s="32">
        <f t="shared" si="3"/>
        <v>50.4765</v>
      </c>
      <c r="J139" s="23">
        <f t="shared" si="1"/>
        <v>2523.825</v>
      </c>
      <c r="K139" s="24"/>
      <c r="L139" s="49"/>
      <c r="M139" s="37"/>
      <c r="N139" s="37"/>
      <c r="O139" s="28"/>
      <c r="P139" s="30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>
      <c r="A140" s="17">
        <v>42215.0</v>
      </c>
      <c r="B140" s="18">
        <v>0.6319444444444444</v>
      </c>
      <c r="C140" s="19" t="s">
        <v>151</v>
      </c>
      <c r="D140" s="20" t="s">
        <v>157</v>
      </c>
      <c r="E140" s="20">
        <v>11.37</v>
      </c>
      <c r="F140" s="20">
        <v>1.0</v>
      </c>
      <c r="G140" s="21" t="s">
        <v>83</v>
      </c>
      <c r="H140" s="51">
        <f t="shared" si="27"/>
        <v>-1</v>
      </c>
      <c r="I140" s="32">
        <f t="shared" si="3"/>
        <v>49.4765</v>
      </c>
      <c r="J140" s="23">
        <f t="shared" si="1"/>
        <v>2473.825</v>
      </c>
      <c r="K140" s="24"/>
      <c r="L140" s="49"/>
      <c r="M140" s="37"/>
      <c r="N140" s="42"/>
      <c r="O140" s="28"/>
      <c r="P140" s="3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>
      <c r="A141" s="17">
        <v>42215.0</v>
      </c>
      <c r="B141" s="18">
        <v>0.6076388888888888</v>
      </c>
      <c r="C141" s="19" t="s">
        <v>151</v>
      </c>
      <c r="D141" s="20" t="s">
        <v>158</v>
      </c>
      <c r="E141" s="20">
        <v>2.54</v>
      </c>
      <c r="F141" s="20">
        <v>1.0</v>
      </c>
      <c r="G141" s="21" t="s">
        <v>18</v>
      </c>
      <c r="H141" s="32">
        <f>F141*(E141-1)*0.95</f>
        <v>1.463</v>
      </c>
      <c r="I141" s="32">
        <f t="shared" si="3"/>
        <v>50.9395</v>
      </c>
      <c r="J141" s="23">
        <f t="shared" si="1"/>
        <v>2546.975</v>
      </c>
      <c r="K141" s="24"/>
      <c r="L141" s="49"/>
      <c r="M141" s="50"/>
      <c r="N141" s="26"/>
      <c r="O141" s="28"/>
      <c r="P141" s="30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>
      <c r="A142" s="17">
        <v>42215.0</v>
      </c>
      <c r="B142" s="18">
        <v>0.6076388888888888</v>
      </c>
      <c r="C142" s="19" t="s">
        <v>151</v>
      </c>
      <c r="D142" s="20" t="s">
        <v>159</v>
      </c>
      <c r="E142" s="20">
        <v>16.5</v>
      </c>
      <c r="F142" s="20">
        <v>1.0</v>
      </c>
      <c r="G142" s="21" t="s">
        <v>64</v>
      </c>
      <c r="H142" s="51">
        <f t="shared" ref="H142:H148" si="28">-F142</f>
        <v>-1</v>
      </c>
      <c r="I142" s="32">
        <f t="shared" si="3"/>
        <v>49.9395</v>
      </c>
      <c r="J142" s="23">
        <f t="shared" si="1"/>
        <v>2496.975</v>
      </c>
      <c r="K142" s="24"/>
      <c r="L142" s="49"/>
      <c r="M142" s="50"/>
      <c r="N142" s="26"/>
      <c r="O142" s="28"/>
      <c r="P142" s="30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>
      <c r="A143" s="17">
        <v>42216.0</v>
      </c>
      <c r="B143" s="18">
        <v>0.7048611111111112</v>
      </c>
      <c r="C143" s="19" t="s">
        <v>151</v>
      </c>
      <c r="D143" s="20" t="s">
        <v>160</v>
      </c>
      <c r="E143" s="20">
        <v>3.98</v>
      </c>
      <c r="F143" s="20">
        <v>1.0</v>
      </c>
      <c r="G143" s="21" t="s">
        <v>24</v>
      </c>
      <c r="H143" s="51">
        <f t="shared" si="28"/>
        <v>-1</v>
      </c>
      <c r="I143" s="32">
        <f t="shared" si="3"/>
        <v>48.9395</v>
      </c>
      <c r="J143" s="23">
        <f t="shared" si="1"/>
        <v>2446.975</v>
      </c>
      <c r="K143" s="24"/>
      <c r="L143" s="49"/>
      <c r="M143" s="50"/>
      <c r="N143" s="26"/>
      <c r="O143" s="28"/>
      <c r="P143" s="30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>
      <c r="A144" s="17">
        <v>42216.0</v>
      </c>
      <c r="B144" s="18">
        <v>0.7048611111111112</v>
      </c>
      <c r="C144" s="19" t="s">
        <v>151</v>
      </c>
      <c r="D144" s="20" t="s">
        <v>161</v>
      </c>
      <c r="E144" s="20">
        <v>6.0</v>
      </c>
      <c r="F144" s="20">
        <v>1.0</v>
      </c>
      <c r="G144" s="21" t="s">
        <v>38</v>
      </c>
      <c r="H144" s="51">
        <f t="shared" si="28"/>
        <v>-1</v>
      </c>
      <c r="I144" s="32">
        <f t="shared" si="3"/>
        <v>47.9395</v>
      </c>
      <c r="J144" s="23">
        <f t="shared" si="1"/>
        <v>2396.975</v>
      </c>
      <c r="K144" s="24"/>
      <c r="L144" s="49"/>
      <c r="M144" s="50"/>
      <c r="N144" s="26"/>
      <c r="O144" s="28"/>
      <c r="P144" s="30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>
      <c r="A145" s="17">
        <v>42216.0</v>
      </c>
      <c r="B145" s="18">
        <v>0.65625</v>
      </c>
      <c r="C145" s="19" t="s">
        <v>151</v>
      </c>
      <c r="D145" s="20" t="s">
        <v>162</v>
      </c>
      <c r="E145" s="20">
        <v>238.43</v>
      </c>
      <c r="F145" s="20">
        <v>1.0</v>
      </c>
      <c r="G145" s="21" t="s">
        <v>56</v>
      </c>
      <c r="H145" s="51">
        <f t="shared" si="28"/>
        <v>-1</v>
      </c>
      <c r="I145" s="32">
        <f t="shared" si="3"/>
        <v>46.9395</v>
      </c>
      <c r="J145" s="23">
        <f t="shared" si="1"/>
        <v>2346.975</v>
      </c>
      <c r="K145" s="24"/>
      <c r="L145" s="49"/>
      <c r="M145" s="50"/>
      <c r="N145" s="26"/>
      <c r="O145" s="28"/>
      <c r="P145" s="30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>
      <c r="A146" s="17">
        <v>42216.0</v>
      </c>
      <c r="B146" s="18">
        <v>0.6076388888888888</v>
      </c>
      <c r="C146" s="19" t="s">
        <v>151</v>
      </c>
      <c r="D146" s="20" t="s">
        <v>163</v>
      </c>
      <c r="E146" s="20">
        <v>15.0</v>
      </c>
      <c r="F146" s="20">
        <v>1.0</v>
      </c>
      <c r="G146" s="21" t="s">
        <v>24</v>
      </c>
      <c r="H146" s="51">
        <f t="shared" si="28"/>
        <v>-1</v>
      </c>
      <c r="I146" s="32">
        <f t="shared" si="3"/>
        <v>45.9395</v>
      </c>
      <c r="J146" s="23">
        <f t="shared" si="1"/>
        <v>2296.975</v>
      </c>
      <c r="K146" s="24"/>
      <c r="L146" s="49"/>
      <c r="M146" s="50"/>
      <c r="N146" s="26"/>
      <c r="O146" s="28"/>
      <c r="P146" s="30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>
      <c r="A147" s="17">
        <v>42216.0</v>
      </c>
      <c r="B147" s="18">
        <v>0.5833333333333334</v>
      </c>
      <c r="C147" s="19" t="s">
        <v>151</v>
      </c>
      <c r="D147" s="20" t="s">
        <v>164</v>
      </c>
      <c r="E147" s="20">
        <v>3.1</v>
      </c>
      <c r="F147" s="20">
        <v>1.0</v>
      </c>
      <c r="G147" s="21" t="s">
        <v>24</v>
      </c>
      <c r="H147" s="51">
        <f t="shared" si="28"/>
        <v>-1</v>
      </c>
      <c r="I147" s="32">
        <f t="shared" si="3"/>
        <v>44.9395</v>
      </c>
      <c r="J147" s="23">
        <f t="shared" si="1"/>
        <v>2246.975</v>
      </c>
      <c r="K147" s="24"/>
      <c r="L147" s="49"/>
      <c r="M147" s="50"/>
      <c r="N147" s="26"/>
      <c r="O147" s="28"/>
      <c r="P147" s="30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>
      <c r="A148" s="17">
        <v>42216.0</v>
      </c>
      <c r="B148" s="18">
        <v>0.5833333333333334</v>
      </c>
      <c r="C148" s="19" t="s">
        <v>151</v>
      </c>
      <c r="D148" s="20" t="s">
        <v>165</v>
      </c>
      <c r="E148" s="20">
        <v>3.8</v>
      </c>
      <c r="F148" s="20">
        <v>1.0</v>
      </c>
      <c r="G148" s="21" t="s">
        <v>48</v>
      </c>
      <c r="H148" s="51">
        <f t="shared" si="28"/>
        <v>-1</v>
      </c>
      <c r="I148" s="32">
        <f t="shared" si="3"/>
        <v>43.9395</v>
      </c>
      <c r="J148" s="23">
        <f t="shared" si="1"/>
        <v>2196.975</v>
      </c>
      <c r="K148" s="24"/>
      <c r="L148" s="49"/>
      <c r="M148" s="50"/>
      <c r="N148" s="26"/>
      <c r="O148" s="28"/>
      <c r="P148" s="30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>
      <c r="A149" s="17">
        <v>42217.0</v>
      </c>
      <c r="B149" s="18">
        <v>0.6319444444444444</v>
      </c>
      <c r="C149" s="19" t="s">
        <v>151</v>
      </c>
      <c r="D149" s="20" t="s">
        <v>166</v>
      </c>
      <c r="E149" s="20">
        <v>3.2</v>
      </c>
      <c r="F149" s="20">
        <v>1.0</v>
      </c>
      <c r="G149" s="21" t="s">
        <v>18</v>
      </c>
      <c r="H149" s="32">
        <f>F149*(E149-1)*0.95</f>
        <v>2.09</v>
      </c>
      <c r="I149" s="32">
        <f t="shared" si="3"/>
        <v>46.0295</v>
      </c>
      <c r="J149" s="23">
        <f t="shared" si="1"/>
        <v>2301.475</v>
      </c>
      <c r="K149" s="24"/>
      <c r="L149" s="49"/>
      <c r="M149" s="50"/>
      <c r="N149" s="26"/>
      <c r="O149" s="28"/>
      <c r="P149" s="30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>
      <c r="A150" s="17">
        <v>42217.0</v>
      </c>
      <c r="B150" s="18">
        <v>0.6319444444444444</v>
      </c>
      <c r="C150" s="19" t="s">
        <v>151</v>
      </c>
      <c r="D150" s="20" t="s">
        <v>167</v>
      </c>
      <c r="E150" s="20">
        <v>19.98</v>
      </c>
      <c r="F150" s="20">
        <v>1.0</v>
      </c>
      <c r="G150" s="21" t="s">
        <v>48</v>
      </c>
      <c r="H150" s="51">
        <f t="shared" ref="H150:H151" si="29">-F150</f>
        <v>-1</v>
      </c>
      <c r="I150" s="32">
        <f t="shared" si="3"/>
        <v>45.0295</v>
      </c>
      <c r="J150" s="23">
        <f t="shared" si="1"/>
        <v>2251.475</v>
      </c>
      <c r="K150" s="24"/>
      <c r="L150" s="49"/>
      <c r="M150" s="50"/>
      <c r="N150" s="26"/>
      <c r="O150" s="28"/>
      <c r="P150" s="3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>
      <c r="A151" s="17">
        <v>42217.0</v>
      </c>
      <c r="B151" s="18">
        <v>0.6319444444444444</v>
      </c>
      <c r="C151" s="19" t="s">
        <v>151</v>
      </c>
      <c r="D151" s="20" t="s">
        <v>113</v>
      </c>
      <c r="E151" s="20">
        <v>8.6</v>
      </c>
      <c r="F151" s="20">
        <v>1.0</v>
      </c>
      <c r="G151" s="21" t="s">
        <v>62</v>
      </c>
      <c r="H151" s="51">
        <f t="shared" si="29"/>
        <v>-1</v>
      </c>
      <c r="I151" s="32">
        <f t="shared" si="3"/>
        <v>44.0295</v>
      </c>
      <c r="J151" s="23">
        <f t="shared" si="1"/>
        <v>2201.475</v>
      </c>
      <c r="K151" s="24"/>
      <c r="L151" s="49"/>
      <c r="M151" s="50"/>
      <c r="N151" s="26"/>
      <c r="O151" s="28"/>
      <c r="P151" s="30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>
      <c r="A152" s="17">
        <v>42224.0</v>
      </c>
      <c r="B152" s="18">
        <v>0.6215277777777778</v>
      </c>
      <c r="C152" s="19" t="s">
        <v>20</v>
      </c>
      <c r="D152" s="20" t="s">
        <v>168</v>
      </c>
      <c r="E152" s="20">
        <v>1.35</v>
      </c>
      <c r="F152" s="20">
        <v>1.0</v>
      </c>
      <c r="G152" s="21" t="s">
        <v>18</v>
      </c>
      <c r="H152" s="32">
        <f t="shared" ref="H152:H153" si="30">F152*(E152-1)*0.95</f>
        <v>0.3325</v>
      </c>
      <c r="I152" s="32">
        <f t="shared" si="3"/>
        <v>44.362</v>
      </c>
      <c r="J152" s="23">
        <f t="shared" si="1"/>
        <v>2218.1</v>
      </c>
      <c r="K152" s="24"/>
      <c r="L152" s="49"/>
      <c r="M152" s="50"/>
      <c r="N152" s="26"/>
      <c r="O152" s="28"/>
      <c r="P152" s="30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>
      <c r="A153" s="17">
        <v>42229.0</v>
      </c>
      <c r="B153" s="18">
        <v>0.6840277777777778</v>
      </c>
      <c r="C153" s="19" t="s">
        <v>169</v>
      </c>
      <c r="D153" s="20" t="s">
        <v>170</v>
      </c>
      <c r="E153" s="20">
        <v>4.1</v>
      </c>
      <c r="F153" s="20">
        <v>1.0</v>
      </c>
      <c r="G153" s="21" t="s">
        <v>18</v>
      </c>
      <c r="H153" s="32">
        <f t="shared" si="30"/>
        <v>2.945</v>
      </c>
      <c r="I153" s="32">
        <f t="shared" si="3"/>
        <v>47.307</v>
      </c>
      <c r="J153" s="23">
        <f t="shared" si="1"/>
        <v>2365.35</v>
      </c>
      <c r="K153" s="24"/>
      <c r="L153" s="49"/>
      <c r="M153" s="37"/>
      <c r="N153" s="37"/>
      <c r="O153" s="28"/>
      <c r="P153" s="30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>
      <c r="A154" s="17">
        <v>42229.0</v>
      </c>
      <c r="B154" s="18">
        <v>0.6840277777777778</v>
      </c>
      <c r="C154" s="20" t="s">
        <v>169</v>
      </c>
      <c r="D154" s="20" t="s">
        <v>171</v>
      </c>
      <c r="E154" s="20">
        <v>11.8</v>
      </c>
      <c r="F154" s="20">
        <v>1.0</v>
      </c>
      <c r="G154" s="21" t="s">
        <v>52</v>
      </c>
      <c r="H154" s="51">
        <f>-F154</f>
        <v>-1</v>
      </c>
      <c r="I154" s="32">
        <f t="shared" si="3"/>
        <v>46.307</v>
      </c>
      <c r="J154" s="23">
        <f t="shared" si="1"/>
        <v>2315.35</v>
      </c>
      <c r="K154" s="24"/>
      <c r="L154" s="49"/>
      <c r="M154" s="57"/>
      <c r="N154" s="37"/>
      <c r="O154" s="28"/>
      <c r="P154" s="30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>
      <c r="A155" s="17">
        <v>42231.0</v>
      </c>
      <c r="B155" s="18">
        <v>0.65625</v>
      </c>
      <c r="C155" s="20" t="s">
        <v>33</v>
      </c>
      <c r="D155" s="20" t="s">
        <v>172</v>
      </c>
      <c r="E155" s="20">
        <v>9.95</v>
      </c>
      <c r="F155" s="20">
        <v>1.0</v>
      </c>
      <c r="G155" s="21" t="s">
        <v>18</v>
      </c>
      <c r="H155" s="32">
        <f>F155*(E155-1)*0.95</f>
        <v>8.5025</v>
      </c>
      <c r="I155" s="32">
        <f t="shared" si="3"/>
        <v>54.8095</v>
      </c>
      <c r="J155" s="23">
        <f t="shared" si="1"/>
        <v>2740.475</v>
      </c>
      <c r="K155" s="24"/>
      <c r="L155" s="49"/>
      <c r="M155" s="57"/>
      <c r="N155" s="37"/>
      <c r="O155" s="28"/>
      <c r="P155" s="30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>
      <c r="A156" s="17">
        <v>42231.0</v>
      </c>
      <c r="B156" s="18">
        <v>0.65625</v>
      </c>
      <c r="C156" s="20" t="s">
        <v>33</v>
      </c>
      <c r="D156" s="20" t="s">
        <v>107</v>
      </c>
      <c r="E156" s="20">
        <v>41.21</v>
      </c>
      <c r="F156" s="20">
        <v>1.0</v>
      </c>
      <c r="G156" s="21" t="s">
        <v>83</v>
      </c>
      <c r="H156" s="51">
        <f>-F156</f>
        <v>-1</v>
      </c>
      <c r="I156" s="32">
        <f t="shared" si="3"/>
        <v>53.8095</v>
      </c>
      <c r="J156" s="23">
        <f t="shared" si="1"/>
        <v>2690.475</v>
      </c>
      <c r="K156" s="24"/>
      <c r="L156" s="49"/>
      <c r="M156" s="57"/>
      <c r="N156" s="37"/>
      <c r="O156" s="28"/>
      <c r="P156" s="30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>
      <c r="A157" s="17">
        <v>42231.0</v>
      </c>
      <c r="B157" s="18">
        <v>0.6076388888888888</v>
      </c>
      <c r="C157" s="19" t="s">
        <v>33</v>
      </c>
      <c r="D157" s="20" t="s">
        <v>173</v>
      </c>
      <c r="E157" s="20">
        <v>4.1</v>
      </c>
      <c r="F157" s="20">
        <v>1.0</v>
      </c>
      <c r="G157" s="21" t="s">
        <v>18</v>
      </c>
      <c r="H157" s="32">
        <f>F157*(E157-1)*0.95</f>
        <v>2.945</v>
      </c>
      <c r="I157" s="32">
        <f t="shared" si="3"/>
        <v>56.7545</v>
      </c>
      <c r="J157" s="23">
        <f t="shared" si="1"/>
        <v>2837.725</v>
      </c>
      <c r="K157" s="24"/>
      <c r="L157" s="49"/>
      <c r="M157" s="57"/>
      <c r="N157" s="37"/>
      <c r="O157" s="28"/>
      <c r="P157" s="30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>
      <c r="A158" s="17">
        <v>42231.0</v>
      </c>
      <c r="B158" s="18">
        <v>0.6076388888888888</v>
      </c>
      <c r="C158" s="20" t="s">
        <v>33</v>
      </c>
      <c r="D158" s="20" t="s">
        <v>174</v>
      </c>
      <c r="E158" s="20">
        <v>7.66</v>
      </c>
      <c r="F158" s="20">
        <v>1.0</v>
      </c>
      <c r="G158" s="21" t="s">
        <v>48</v>
      </c>
      <c r="H158" s="51">
        <f>-F158</f>
        <v>-1</v>
      </c>
      <c r="I158" s="32">
        <f t="shared" si="3"/>
        <v>55.7545</v>
      </c>
      <c r="J158" s="23">
        <f t="shared" si="1"/>
        <v>2787.725</v>
      </c>
      <c r="K158" s="24"/>
      <c r="L158" s="49"/>
      <c r="M158" s="57"/>
      <c r="N158" s="37"/>
      <c r="O158" s="28"/>
      <c r="P158" s="30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>
      <c r="A159" s="17">
        <v>42235.0</v>
      </c>
      <c r="B159" s="18">
        <v>0.6527777777777778</v>
      </c>
      <c r="C159" s="20" t="s">
        <v>94</v>
      </c>
      <c r="D159" s="20" t="s">
        <v>175</v>
      </c>
      <c r="E159" s="20">
        <v>100.77</v>
      </c>
      <c r="F159" s="20">
        <v>1.0</v>
      </c>
      <c r="G159" s="21" t="s">
        <v>18</v>
      </c>
      <c r="H159" s="32">
        <f>F159*(E159-1)*0.95</f>
        <v>94.7815</v>
      </c>
      <c r="I159" s="32">
        <f t="shared" si="3"/>
        <v>150.536</v>
      </c>
      <c r="J159" s="23">
        <f t="shared" si="1"/>
        <v>7526.8</v>
      </c>
      <c r="K159" s="24"/>
      <c r="L159" s="49"/>
      <c r="M159" s="57"/>
      <c r="N159" s="37"/>
      <c r="O159" s="28"/>
      <c r="P159" s="30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>
      <c r="A160" s="17">
        <v>42235.0</v>
      </c>
      <c r="B160" s="18">
        <v>0.6527777777777778</v>
      </c>
      <c r="C160" s="20" t="s">
        <v>94</v>
      </c>
      <c r="D160" s="20" t="s">
        <v>99</v>
      </c>
      <c r="E160" s="20">
        <v>1.51</v>
      </c>
      <c r="F160" s="20">
        <v>1.0</v>
      </c>
      <c r="G160" s="21" t="s">
        <v>24</v>
      </c>
      <c r="H160" s="51">
        <f t="shared" ref="H160:H161" si="31">-F160</f>
        <v>-1</v>
      </c>
      <c r="I160" s="32">
        <f t="shared" si="3"/>
        <v>149.536</v>
      </c>
      <c r="J160" s="23">
        <f t="shared" si="1"/>
        <v>7476.8</v>
      </c>
      <c r="K160" s="24"/>
      <c r="L160" s="49"/>
      <c r="M160" s="57"/>
      <c r="N160" s="37"/>
      <c r="O160" s="28"/>
      <c r="P160" s="30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>
      <c r="A161" s="17">
        <v>42235.0</v>
      </c>
      <c r="B161" s="18">
        <v>0.6527777777777778</v>
      </c>
      <c r="C161" s="19" t="s">
        <v>94</v>
      </c>
      <c r="D161" s="20" t="s">
        <v>176</v>
      </c>
      <c r="E161" s="20">
        <v>5.8</v>
      </c>
      <c r="F161" s="20">
        <v>1.0</v>
      </c>
      <c r="G161" s="21" t="s">
        <v>38</v>
      </c>
      <c r="H161" s="51">
        <f t="shared" si="31"/>
        <v>-1</v>
      </c>
      <c r="I161" s="32">
        <f t="shared" si="3"/>
        <v>148.536</v>
      </c>
      <c r="J161" s="23">
        <f t="shared" si="1"/>
        <v>7426.8</v>
      </c>
      <c r="K161" s="24"/>
      <c r="L161" s="49"/>
      <c r="M161" s="57"/>
      <c r="N161" s="37"/>
      <c r="O161" s="28"/>
      <c r="P161" s="30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>
      <c r="A162" s="17">
        <v>42235.0</v>
      </c>
      <c r="B162" s="18">
        <v>0.6284722222222222</v>
      </c>
      <c r="C162" s="20" t="s">
        <v>94</v>
      </c>
      <c r="D162" s="20" t="s">
        <v>177</v>
      </c>
      <c r="E162" s="20">
        <v>4.79</v>
      </c>
      <c r="F162" s="20">
        <v>1.0</v>
      </c>
      <c r="G162" s="21" t="s">
        <v>18</v>
      </c>
      <c r="H162" s="32">
        <f>F162*(E162-1)*0.95</f>
        <v>3.6005</v>
      </c>
      <c r="I162" s="32">
        <f t="shared" si="3"/>
        <v>152.1365</v>
      </c>
      <c r="J162" s="23">
        <f t="shared" si="1"/>
        <v>7606.825</v>
      </c>
      <c r="K162" s="24"/>
      <c r="L162" s="49"/>
      <c r="M162" s="57"/>
      <c r="N162" s="37"/>
      <c r="O162" s="28"/>
      <c r="P162" s="30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>
      <c r="A163" s="17">
        <v>42235.0</v>
      </c>
      <c r="B163" s="18">
        <v>0.6284722222222222</v>
      </c>
      <c r="C163" s="19" t="s">
        <v>94</v>
      </c>
      <c r="D163" s="20" t="s">
        <v>178</v>
      </c>
      <c r="E163" s="20">
        <v>17.57</v>
      </c>
      <c r="F163" s="20">
        <v>1.0</v>
      </c>
      <c r="G163" s="21" t="s">
        <v>62</v>
      </c>
      <c r="H163" s="51">
        <f t="shared" ref="H163:H166" si="32">-F163</f>
        <v>-1</v>
      </c>
      <c r="I163" s="32">
        <f t="shared" si="3"/>
        <v>151.1365</v>
      </c>
      <c r="J163" s="23">
        <f t="shared" si="1"/>
        <v>7556.825</v>
      </c>
      <c r="K163" s="24"/>
      <c r="L163" s="49"/>
      <c r="M163" s="57"/>
      <c r="N163" s="37"/>
      <c r="O163" s="28"/>
      <c r="P163" s="30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>
      <c r="A164" s="17">
        <v>42236.0</v>
      </c>
      <c r="B164" s="18">
        <v>0.6805555555555556</v>
      </c>
      <c r="C164" s="20" t="s">
        <v>94</v>
      </c>
      <c r="D164" s="20" t="s">
        <v>179</v>
      </c>
      <c r="E164" s="20">
        <v>18.0</v>
      </c>
      <c r="F164" s="20">
        <v>1.0</v>
      </c>
      <c r="G164" s="21" t="s">
        <v>97</v>
      </c>
      <c r="H164" s="51">
        <f t="shared" si="32"/>
        <v>-1</v>
      </c>
      <c r="I164" s="32">
        <f t="shared" si="3"/>
        <v>150.1365</v>
      </c>
      <c r="J164" s="23">
        <f t="shared" si="1"/>
        <v>7506.825</v>
      </c>
      <c r="K164" s="24"/>
      <c r="L164" s="49"/>
      <c r="M164" s="57"/>
      <c r="N164" s="37"/>
      <c r="O164" s="28"/>
      <c r="P164" s="30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>
      <c r="A165" s="17">
        <v>42236.0</v>
      </c>
      <c r="B165" s="18">
        <v>0.6527777777777778</v>
      </c>
      <c r="C165" s="20" t="s">
        <v>94</v>
      </c>
      <c r="D165" s="20" t="s">
        <v>148</v>
      </c>
      <c r="E165" s="20">
        <v>10.5</v>
      </c>
      <c r="F165" s="20">
        <v>1.0</v>
      </c>
      <c r="G165" s="21" t="s">
        <v>38</v>
      </c>
      <c r="H165" s="51">
        <f t="shared" si="32"/>
        <v>-1</v>
      </c>
      <c r="I165" s="32">
        <f t="shared" si="3"/>
        <v>149.1365</v>
      </c>
      <c r="J165" s="23">
        <f t="shared" si="1"/>
        <v>7456.825</v>
      </c>
      <c r="K165" s="24"/>
      <c r="L165" s="49"/>
      <c r="M165" s="57"/>
      <c r="N165" s="37"/>
      <c r="O165" s="28"/>
      <c r="P165" s="30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>
      <c r="A166" s="17">
        <v>42236.0</v>
      </c>
      <c r="B166" s="18">
        <v>0.6527777777777778</v>
      </c>
      <c r="C166" s="19" t="s">
        <v>94</v>
      </c>
      <c r="D166" s="20" t="s">
        <v>180</v>
      </c>
      <c r="E166" s="20">
        <v>30.0</v>
      </c>
      <c r="F166" s="20">
        <v>1.0</v>
      </c>
      <c r="G166" s="21" t="s">
        <v>48</v>
      </c>
      <c r="H166" s="51">
        <f t="shared" si="32"/>
        <v>-1</v>
      </c>
      <c r="I166" s="32">
        <f t="shared" si="3"/>
        <v>148.1365</v>
      </c>
      <c r="J166" s="23">
        <f t="shared" si="1"/>
        <v>7406.825</v>
      </c>
      <c r="K166" s="24"/>
      <c r="L166" s="49"/>
      <c r="M166" s="57"/>
      <c r="N166" s="37"/>
      <c r="O166" s="28"/>
      <c r="P166" s="30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>
      <c r="A167" s="17">
        <v>42236.0</v>
      </c>
      <c r="B167" s="18">
        <v>0.6041666666666666</v>
      </c>
      <c r="C167" s="20" t="s">
        <v>94</v>
      </c>
      <c r="D167" s="20" t="s">
        <v>181</v>
      </c>
      <c r="E167" s="20">
        <v>4.45</v>
      </c>
      <c r="F167" s="20">
        <v>1.0</v>
      </c>
      <c r="G167" s="21" t="s">
        <v>18</v>
      </c>
      <c r="H167" s="32">
        <f>F167*(E167-1)*0.95</f>
        <v>3.2775</v>
      </c>
      <c r="I167" s="32">
        <f t="shared" si="3"/>
        <v>151.414</v>
      </c>
      <c r="J167" s="23">
        <f t="shared" si="1"/>
        <v>7570.7</v>
      </c>
      <c r="K167" s="24"/>
      <c r="L167" s="49"/>
      <c r="M167" s="57"/>
      <c r="N167" s="37"/>
      <c r="O167" s="28"/>
      <c r="P167" s="30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>
      <c r="A168" s="17">
        <v>42237.0</v>
      </c>
      <c r="B168" s="18">
        <v>0.6527777777777778</v>
      </c>
      <c r="C168" s="20" t="s">
        <v>94</v>
      </c>
      <c r="D168" s="20" t="s">
        <v>182</v>
      </c>
      <c r="E168" s="20">
        <v>8.8</v>
      </c>
      <c r="F168" s="20">
        <v>1.0</v>
      </c>
      <c r="G168" s="21" t="s">
        <v>64</v>
      </c>
      <c r="H168" s="51">
        <f t="shared" ref="H168:H183" si="33">-F168</f>
        <v>-1</v>
      </c>
      <c r="I168" s="32">
        <f t="shared" si="3"/>
        <v>150.414</v>
      </c>
      <c r="J168" s="23">
        <f t="shared" si="1"/>
        <v>7520.7</v>
      </c>
      <c r="K168" s="24"/>
      <c r="L168" s="49"/>
      <c r="M168" s="57"/>
      <c r="N168" s="37"/>
      <c r="O168" s="28"/>
      <c r="P168" s="30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>
      <c r="A169" s="17">
        <v>42237.0</v>
      </c>
      <c r="B169" s="18">
        <v>0.6527777777777778</v>
      </c>
      <c r="C169" s="20" t="s">
        <v>94</v>
      </c>
      <c r="D169" s="20" t="s">
        <v>117</v>
      </c>
      <c r="E169" s="20">
        <v>32.4</v>
      </c>
      <c r="F169" s="20">
        <v>1.0</v>
      </c>
      <c r="G169" s="21" t="s">
        <v>52</v>
      </c>
      <c r="H169" s="51">
        <f t="shared" si="33"/>
        <v>-1</v>
      </c>
      <c r="I169" s="32">
        <f t="shared" si="3"/>
        <v>149.414</v>
      </c>
      <c r="J169" s="23">
        <f t="shared" si="1"/>
        <v>7470.7</v>
      </c>
      <c r="K169" s="24"/>
      <c r="L169" s="49"/>
      <c r="M169" s="57"/>
      <c r="N169" s="37"/>
      <c r="O169" s="28"/>
      <c r="P169" s="30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>
      <c r="A170" s="17">
        <v>42237.0</v>
      </c>
      <c r="B170" s="18">
        <v>0.6041666666666666</v>
      </c>
      <c r="C170" s="20" t="s">
        <v>94</v>
      </c>
      <c r="D170" s="20" t="s">
        <v>183</v>
      </c>
      <c r="E170" s="20">
        <v>4.73</v>
      </c>
      <c r="F170" s="20">
        <v>1.0</v>
      </c>
      <c r="G170" s="21" t="s">
        <v>24</v>
      </c>
      <c r="H170" s="51">
        <f t="shared" si="33"/>
        <v>-1</v>
      </c>
      <c r="I170" s="32">
        <f t="shared" si="3"/>
        <v>148.414</v>
      </c>
      <c r="J170" s="23">
        <f t="shared" si="1"/>
        <v>7420.7</v>
      </c>
      <c r="K170" s="24"/>
      <c r="L170" s="49"/>
      <c r="M170" s="57"/>
      <c r="N170" s="37"/>
      <c r="O170" s="28"/>
      <c r="P170" s="30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>
      <c r="A171" s="17">
        <v>42237.0</v>
      </c>
      <c r="B171" s="18">
        <v>0.6041666666666666</v>
      </c>
      <c r="C171" s="20" t="s">
        <v>94</v>
      </c>
      <c r="D171" s="20" t="s">
        <v>156</v>
      </c>
      <c r="E171" s="20">
        <v>9.87</v>
      </c>
      <c r="F171" s="20">
        <v>1.0</v>
      </c>
      <c r="G171" s="21" t="s">
        <v>48</v>
      </c>
      <c r="H171" s="51">
        <f t="shared" si="33"/>
        <v>-1</v>
      </c>
      <c r="I171" s="32">
        <f t="shared" si="3"/>
        <v>147.414</v>
      </c>
      <c r="J171" s="23">
        <f t="shared" si="1"/>
        <v>7370.7</v>
      </c>
      <c r="K171" s="24"/>
      <c r="L171" s="49"/>
      <c r="M171" s="57"/>
      <c r="N171" s="37"/>
      <c r="O171" s="28"/>
      <c r="P171" s="30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>
      <c r="A172" s="17">
        <v>42237.0</v>
      </c>
      <c r="B172" s="18">
        <v>0.6041666666666666</v>
      </c>
      <c r="C172" s="20" t="s">
        <v>94</v>
      </c>
      <c r="D172" s="20" t="s">
        <v>124</v>
      </c>
      <c r="E172" s="20">
        <v>8.11</v>
      </c>
      <c r="F172" s="20">
        <v>1.0</v>
      </c>
      <c r="G172" s="21" t="s">
        <v>64</v>
      </c>
      <c r="H172" s="51">
        <f t="shared" si="33"/>
        <v>-1</v>
      </c>
      <c r="I172" s="32">
        <f t="shared" si="3"/>
        <v>146.414</v>
      </c>
      <c r="J172" s="23">
        <f t="shared" si="1"/>
        <v>7320.7</v>
      </c>
      <c r="K172" s="24"/>
      <c r="L172" s="49"/>
      <c r="M172" s="57"/>
      <c r="N172" s="37"/>
      <c r="O172" s="28"/>
      <c r="P172" s="30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>
      <c r="A173" s="17">
        <v>42238.0</v>
      </c>
      <c r="B173" s="18">
        <v>0.6805555555555556</v>
      </c>
      <c r="C173" s="19" t="s">
        <v>94</v>
      </c>
      <c r="D173" s="20" t="s">
        <v>159</v>
      </c>
      <c r="E173" s="20">
        <v>10.4</v>
      </c>
      <c r="F173" s="20">
        <v>1.0</v>
      </c>
      <c r="G173" s="21" t="s">
        <v>64</v>
      </c>
      <c r="H173" s="51">
        <f t="shared" si="33"/>
        <v>-1</v>
      </c>
      <c r="I173" s="32">
        <f t="shared" si="3"/>
        <v>145.414</v>
      </c>
      <c r="J173" s="23">
        <f t="shared" si="1"/>
        <v>7270.7</v>
      </c>
      <c r="K173" s="24"/>
      <c r="L173" s="49"/>
      <c r="M173" s="57"/>
      <c r="N173" s="26"/>
      <c r="O173" s="28"/>
      <c r="P173" s="6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>
      <c r="A174" s="17">
        <v>42238.0</v>
      </c>
      <c r="B174" s="18">
        <v>0.6319444444444444</v>
      </c>
      <c r="C174" s="19" t="s">
        <v>94</v>
      </c>
      <c r="D174" s="20" t="s">
        <v>127</v>
      </c>
      <c r="E174" s="20">
        <v>7.45</v>
      </c>
      <c r="F174" s="20">
        <v>1.0</v>
      </c>
      <c r="G174" s="21" t="s">
        <v>38</v>
      </c>
      <c r="H174" s="51">
        <f t="shared" si="33"/>
        <v>-1</v>
      </c>
      <c r="I174" s="32">
        <f t="shared" si="3"/>
        <v>144.414</v>
      </c>
      <c r="J174" s="23">
        <f t="shared" si="1"/>
        <v>7220.7</v>
      </c>
      <c r="K174" s="24"/>
      <c r="L174" s="49"/>
      <c r="M174" s="57"/>
      <c r="N174" s="37"/>
      <c r="O174" s="71"/>
      <c r="P174" s="6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>
      <c r="A175" s="17">
        <v>42238.0</v>
      </c>
      <c r="B175" s="18">
        <v>0.5833333333333334</v>
      </c>
      <c r="C175" s="20" t="s">
        <v>94</v>
      </c>
      <c r="D175" s="20" t="s">
        <v>184</v>
      </c>
      <c r="E175" s="20">
        <v>5.94</v>
      </c>
      <c r="F175" s="20">
        <v>1.0</v>
      </c>
      <c r="G175" s="21" t="s">
        <v>48</v>
      </c>
      <c r="H175" s="51">
        <f t="shared" si="33"/>
        <v>-1</v>
      </c>
      <c r="I175" s="32">
        <f t="shared" si="3"/>
        <v>143.414</v>
      </c>
      <c r="J175" s="23">
        <f t="shared" si="1"/>
        <v>7170.7</v>
      </c>
      <c r="K175" s="24"/>
      <c r="L175" s="49"/>
      <c r="M175" s="57"/>
      <c r="N175" s="37"/>
      <c r="O175" s="28"/>
      <c r="P175" s="30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>
      <c r="A176" s="17">
        <v>42238.0</v>
      </c>
      <c r="B176" s="18">
        <v>0.5729166666666666</v>
      </c>
      <c r="C176" s="19" t="s">
        <v>12</v>
      </c>
      <c r="D176" s="20" t="s">
        <v>185</v>
      </c>
      <c r="E176" s="20">
        <v>8.65</v>
      </c>
      <c r="F176" s="20">
        <v>1.0</v>
      </c>
      <c r="G176" s="21" t="s">
        <v>24</v>
      </c>
      <c r="H176" s="51">
        <f t="shared" si="33"/>
        <v>-1</v>
      </c>
      <c r="I176" s="32">
        <f t="shared" si="3"/>
        <v>142.414</v>
      </c>
      <c r="J176" s="23">
        <f t="shared" si="1"/>
        <v>7120.7</v>
      </c>
      <c r="K176" s="24"/>
      <c r="L176" s="49"/>
      <c r="M176" s="57"/>
      <c r="N176" s="26"/>
      <c r="O176" s="28"/>
      <c r="P176" s="30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>
      <c r="A177" s="17">
        <v>42238.0</v>
      </c>
      <c r="B177" s="18">
        <v>0.5729166666666666</v>
      </c>
      <c r="C177" s="20" t="s">
        <v>12</v>
      </c>
      <c r="D177" s="20" t="s">
        <v>186</v>
      </c>
      <c r="E177" s="20">
        <v>7.2</v>
      </c>
      <c r="F177" s="20">
        <v>1.0</v>
      </c>
      <c r="G177" s="21" t="s">
        <v>125</v>
      </c>
      <c r="H177" s="51">
        <f t="shared" si="33"/>
        <v>-1</v>
      </c>
      <c r="I177" s="32">
        <f t="shared" si="3"/>
        <v>141.414</v>
      </c>
      <c r="J177" s="23">
        <f t="shared" si="1"/>
        <v>7070.7</v>
      </c>
      <c r="K177" s="24"/>
      <c r="L177" s="49"/>
      <c r="M177" s="50"/>
      <c r="N177" s="37"/>
      <c r="O177" s="28"/>
      <c r="P177" s="30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>
      <c r="A178" s="17">
        <v>42245.0</v>
      </c>
      <c r="B178" s="18">
        <v>0.7951388888888888</v>
      </c>
      <c r="C178" s="20" t="s">
        <v>110</v>
      </c>
      <c r="D178" s="20" t="s">
        <v>187</v>
      </c>
      <c r="E178" s="20">
        <v>3.03</v>
      </c>
      <c r="F178" s="20">
        <v>1.0</v>
      </c>
      <c r="G178" s="21" t="s">
        <v>24</v>
      </c>
      <c r="H178" s="51">
        <f t="shared" si="33"/>
        <v>-1</v>
      </c>
      <c r="I178" s="32">
        <f t="shared" si="3"/>
        <v>140.414</v>
      </c>
      <c r="J178" s="23">
        <f t="shared" si="1"/>
        <v>7020.7</v>
      </c>
      <c r="K178" s="24"/>
      <c r="L178" s="49"/>
      <c r="M178" s="50"/>
      <c r="N178" s="32"/>
      <c r="O178" s="28"/>
      <c r="P178" s="30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>
      <c r="A179" s="17">
        <v>42245.0</v>
      </c>
      <c r="B179" s="18">
        <v>0.7743055555555556</v>
      </c>
      <c r="C179" s="19" t="s">
        <v>110</v>
      </c>
      <c r="D179" s="20" t="s">
        <v>126</v>
      </c>
      <c r="E179" s="20">
        <v>51.77</v>
      </c>
      <c r="F179" s="20">
        <v>1.0</v>
      </c>
      <c r="G179" s="21" t="s">
        <v>38</v>
      </c>
      <c r="H179" s="51">
        <f t="shared" si="33"/>
        <v>-1</v>
      </c>
      <c r="I179" s="32">
        <f t="shared" si="3"/>
        <v>139.414</v>
      </c>
      <c r="J179" s="23">
        <f t="shared" si="1"/>
        <v>6970.7</v>
      </c>
      <c r="K179" s="24"/>
      <c r="L179" s="49"/>
      <c r="M179" s="57"/>
      <c r="N179" s="74"/>
      <c r="O179" s="28"/>
      <c r="P179" s="30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>
      <c r="A180" s="17">
        <v>42245.0</v>
      </c>
      <c r="B180" s="18">
        <v>0.5833333333333334</v>
      </c>
      <c r="C180" s="20" t="s">
        <v>151</v>
      </c>
      <c r="D180" s="20" t="s">
        <v>188</v>
      </c>
      <c r="E180" s="20">
        <v>3.75</v>
      </c>
      <c r="F180" s="20">
        <v>1.0</v>
      </c>
      <c r="G180" s="21" t="s">
        <v>24</v>
      </c>
      <c r="H180" s="51">
        <f t="shared" si="33"/>
        <v>-1</v>
      </c>
      <c r="I180" s="32">
        <f t="shared" si="3"/>
        <v>138.414</v>
      </c>
      <c r="J180" s="23">
        <f t="shared" si="1"/>
        <v>6920.7</v>
      </c>
      <c r="K180" s="24"/>
      <c r="L180" s="49"/>
      <c r="M180" s="57"/>
      <c r="N180" s="75"/>
      <c r="O180" s="28"/>
      <c r="P180" s="30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>
      <c r="A181" s="17">
        <v>42252.0</v>
      </c>
      <c r="B181" s="18">
        <v>0.6701388888888888</v>
      </c>
      <c r="C181" s="20" t="s">
        <v>189</v>
      </c>
      <c r="D181" s="20" t="s">
        <v>127</v>
      </c>
      <c r="E181" s="20">
        <v>4.0</v>
      </c>
      <c r="F181" s="20">
        <v>1.0</v>
      </c>
      <c r="G181" s="21" t="s">
        <v>64</v>
      </c>
      <c r="H181" s="51">
        <f t="shared" si="33"/>
        <v>-1</v>
      </c>
      <c r="I181" s="32">
        <f t="shared" si="3"/>
        <v>137.414</v>
      </c>
      <c r="J181" s="23">
        <f t="shared" si="1"/>
        <v>6870.7</v>
      </c>
      <c r="K181" s="24"/>
      <c r="L181" s="49"/>
      <c r="M181" s="50"/>
      <c r="N181" s="24"/>
      <c r="O181" s="28"/>
      <c r="P181" s="30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>
      <c r="A182" s="17">
        <v>42252.0</v>
      </c>
      <c r="B182" s="18">
        <v>0.65625</v>
      </c>
      <c r="C182" s="20" t="s">
        <v>20</v>
      </c>
      <c r="D182" s="20" t="s">
        <v>190</v>
      </c>
      <c r="E182" s="20">
        <v>45.75</v>
      </c>
      <c r="F182" s="20">
        <v>1.0</v>
      </c>
      <c r="G182" s="21" t="s">
        <v>24</v>
      </c>
      <c r="H182" s="51">
        <f t="shared" si="33"/>
        <v>-1</v>
      </c>
      <c r="I182" s="32">
        <f t="shared" si="3"/>
        <v>136.414</v>
      </c>
      <c r="J182" s="23">
        <f t="shared" si="1"/>
        <v>6820.7</v>
      </c>
      <c r="K182" s="24"/>
      <c r="L182" s="49"/>
      <c r="M182" s="76"/>
      <c r="N182" s="77"/>
      <c r="O182" s="28"/>
      <c r="P182" s="30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>
      <c r="A183" s="17">
        <v>42252.0</v>
      </c>
      <c r="B183" s="18">
        <v>0.65625</v>
      </c>
      <c r="C183" s="20" t="s">
        <v>20</v>
      </c>
      <c r="D183" s="20" t="s">
        <v>191</v>
      </c>
      <c r="E183" s="20">
        <v>25.99</v>
      </c>
      <c r="F183" s="20">
        <v>1.0</v>
      </c>
      <c r="G183" s="21" t="s">
        <v>192</v>
      </c>
      <c r="H183" s="51">
        <f t="shared" si="33"/>
        <v>-1</v>
      </c>
      <c r="I183" s="32">
        <f t="shared" si="3"/>
        <v>135.414</v>
      </c>
      <c r="J183" s="23">
        <f t="shared" si="1"/>
        <v>6770.7</v>
      </c>
      <c r="K183" s="24"/>
      <c r="L183" s="49"/>
      <c r="M183" s="28"/>
      <c r="N183" s="28"/>
      <c r="O183" s="28"/>
      <c r="P183" s="30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>
      <c r="A184" s="17">
        <v>42257.0</v>
      </c>
      <c r="B184" s="18">
        <v>0.6284722222222222</v>
      </c>
      <c r="C184" s="20" t="s">
        <v>27</v>
      </c>
      <c r="D184" s="20" t="s">
        <v>193</v>
      </c>
      <c r="E184" s="20">
        <v>7.34</v>
      </c>
      <c r="F184" s="20">
        <v>1.0</v>
      </c>
      <c r="G184" s="21" t="s">
        <v>18</v>
      </c>
      <c r="H184" s="32">
        <f>F184*(E184-1)*0.95</f>
        <v>6.023</v>
      </c>
      <c r="I184" s="32">
        <f t="shared" si="3"/>
        <v>141.437</v>
      </c>
      <c r="J184" s="23">
        <f t="shared" si="1"/>
        <v>7071.85</v>
      </c>
      <c r="K184" s="24"/>
      <c r="L184" s="49"/>
      <c r="M184" s="49"/>
      <c r="N184" s="49"/>
      <c r="O184" s="28"/>
      <c r="P184" s="30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>
      <c r="A185" s="17">
        <v>42257.0</v>
      </c>
      <c r="B185" s="18">
        <v>0.6041666666666666</v>
      </c>
      <c r="C185" s="20" t="s">
        <v>27</v>
      </c>
      <c r="D185" s="20" t="s">
        <v>194</v>
      </c>
      <c r="E185" s="20">
        <v>35.73</v>
      </c>
      <c r="F185" s="20">
        <v>1.0</v>
      </c>
      <c r="G185" s="21" t="s">
        <v>195</v>
      </c>
      <c r="H185" s="51">
        <f>-F185</f>
        <v>-1</v>
      </c>
      <c r="I185" s="32">
        <f t="shared" si="3"/>
        <v>140.437</v>
      </c>
      <c r="J185" s="23">
        <f t="shared" si="1"/>
        <v>7021.85</v>
      </c>
      <c r="K185" s="24"/>
      <c r="L185" s="49"/>
      <c r="M185" s="49"/>
      <c r="N185" s="49"/>
      <c r="O185" s="28"/>
      <c r="P185" s="30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>
      <c r="A186" s="17">
        <v>42259.0</v>
      </c>
      <c r="B186" s="18">
        <v>0.7638888888888888</v>
      </c>
      <c r="C186" s="20" t="s">
        <v>196</v>
      </c>
      <c r="D186" s="20" t="s">
        <v>166</v>
      </c>
      <c r="E186" s="20">
        <v>2.81</v>
      </c>
      <c r="F186" s="20">
        <v>1.0</v>
      </c>
      <c r="G186" s="21" t="s">
        <v>18</v>
      </c>
      <c r="H186" s="32">
        <f>F186*(E186-1)*0.95</f>
        <v>1.7195</v>
      </c>
      <c r="I186" s="32">
        <f t="shared" si="3"/>
        <v>142.1565</v>
      </c>
      <c r="J186" s="23">
        <f t="shared" si="1"/>
        <v>7107.825</v>
      </c>
      <c r="K186" s="24"/>
      <c r="L186" s="49"/>
      <c r="M186" s="49"/>
      <c r="N186" s="49"/>
      <c r="O186" s="28"/>
      <c r="P186" s="30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>
      <c r="A187" s="17">
        <v>42259.0</v>
      </c>
      <c r="B187" s="18">
        <v>0.7638888888888888</v>
      </c>
      <c r="C187" s="20" t="s">
        <v>196</v>
      </c>
      <c r="D187" s="20" t="s">
        <v>197</v>
      </c>
      <c r="E187" s="20">
        <v>3.05</v>
      </c>
      <c r="F187" s="20">
        <v>1.0</v>
      </c>
      <c r="G187" s="21" t="s">
        <v>62</v>
      </c>
      <c r="H187" s="51">
        <f>-F187</f>
        <v>-1</v>
      </c>
      <c r="I187" s="32">
        <f t="shared" si="3"/>
        <v>141.1565</v>
      </c>
      <c r="J187" s="23">
        <f t="shared" si="1"/>
        <v>7057.825</v>
      </c>
      <c r="K187" s="24"/>
      <c r="L187" s="49"/>
      <c r="M187" s="49"/>
      <c r="N187" s="49"/>
      <c r="O187" s="28"/>
      <c r="P187" s="30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>
      <c r="A188" s="17">
        <v>42259.0</v>
      </c>
      <c r="B188" s="18">
        <v>0.7395833333333334</v>
      </c>
      <c r="C188" s="20" t="s">
        <v>196</v>
      </c>
      <c r="D188" s="20" t="s">
        <v>99</v>
      </c>
      <c r="E188" s="20">
        <v>2.32</v>
      </c>
      <c r="F188" s="20">
        <v>1.0</v>
      </c>
      <c r="G188" s="21" t="s">
        <v>18</v>
      </c>
      <c r="H188" s="32">
        <f>F188*(E188-1)*0.95</f>
        <v>1.254</v>
      </c>
      <c r="I188" s="32">
        <f t="shared" si="3"/>
        <v>142.4105</v>
      </c>
      <c r="J188" s="23">
        <f t="shared" si="1"/>
        <v>7120.525</v>
      </c>
      <c r="K188" s="24"/>
      <c r="L188" s="49"/>
      <c r="M188" s="49"/>
      <c r="N188" s="49"/>
      <c r="O188" s="28"/>
      <c r="P188" s="30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>
      <c r="A189" s="17">
        <v>42259.0</v>
      </c>
      <c r="B189" s="18">
        <v>0.7395833333333334</v>
      </c>
      <c r="C189" s="19" t="s">
        <v>196</v>
      </c>
      <c r="D189" s="20" t="s">
        <v>198</v>
      </c>
      <c r="E189" s="20">
        <v>23.0</v>
      </c>
      <c r="F189" s="20">
        <v>1.0</v>
      </c>
      <c r="G189" s="21" t="s">
        <v>48</v>
      </c>
      <c r="H189" s="51">
        <f>-F189</f>
        <v>-1</v>
      </c>
      <c r="I189" s="32">
        <f t="shared" si="3"/>
        <v>141.4105</v>
      </c>
      <c r="J189" s="23">
        <f t="shared" si="1"/>
        <v>7070.525</v>
      </c>
      <c r="K189" s="24"/>
      <c r="L189" s="49"/>
      <c r="M189" s="49"/>
      <c r="N189" s="49"/>
      <c r="O189" s="28"/>
      <c r="P189" s="30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>
      <c r="A190" s="17">
        <v>42259.0</v>
      </c>
      <c r="B190" s="18">
        <v>0.65625</v>
      </c>
      <c r="C190" s="20" t="s">
        <v>27</v>
      </c>
      <c r="D190" s="20" t="s">
        <v>199</v>
      </c>
      <c r="E190" s="20">
        <v>11.0</v>
      </c>
      <c r="F190" s="20">
        <v>1.0</v>
      </c>
      <c r="G190" s="21" t="s">
        <v>18</v>
      </c>
      <c r="H190" s="32">
        <f>F190*(E190-1)*0.95</f>
        <v>9.5</v>
      </c>
      <c r="I190" s="32">
        <f t="shared" si="3"/>
        <v>150.9105</v>
      </c>
      <c r="J190" s="23">
        <f t="shared" si="1"/>
        <v>7545.525</v>
      </c>
      <c r="K190" s="24"/>
      <c r="L190" s="49"/>
      <c r="M190" s="49"/>
      <c r="N190" s="49"/>
      <c r="O190" s="28"/>
      <c r="P190" s="30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>
      <c r="A191" s="17">
        <v>42259.0</v>
      </c>
      <c r="B191" s="18">
        <v>0.65625</v>
      </c>
      <c r="C191" s="20" t="s">
        <v>27</v>
      </c>
      <c r="D191" s="20" t="s">
        <v>177</v>
      </c>
      <c r="E191" s="20">
        <v>3.16</v>
      </c>
      <c r="F191" s="20">
        <v>1.0</v>
      </c>
      <c r="G191" s="21" t="s">
        <v>38</v>
      </c>
      <c r="H191" s="51">
        <f t="shared" ref="H191:H194" si="34">-F191</f>
        <v>-1</v>
      </c>
      <c r="I191" s="32">
        <f t="shared" si="3"/>
        <v>149.9105</v>
      </c>
      <c r="J191" s="23">
        <f t="shared" si="1"/>
        <v>7495.525</v>
      </c>
      <c r="K191" s="24"/>
      <c r="L191" s="49"/>
      <c r="M191" s="49"/>
      <c r="N191" s="49"/>
      <c r="O191" s="28"/>
      <c r="P191" s="30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>
      <c r="A192" s="17">
        <v>42259.0</v>
      </c>
      <c r="B192" s="18">
        <v>0.6319444444444444</v>
      </c>
      <c r="C192" s="20" t="s">
        <v>27</v>
      </c>
      <c r="D192" s="20" t="s">
        <v>200</v>
      </c>
      <c r="E192" s="20">
        <v>42.0</v>
      </c>
      <c r="F192" s="20">
        <v>1.0</v>
      </c>
      <c r="G192" s="21" t="s">
        <v>62</v>
      </c>
      <c r="H192" s="51">
        <f t="shared" si="34"/>
        <v>-1</v>
      </c>
      <c r="I192" s="32">
        <f t="shared" si="3"/>
        <v>148.9105</v>
      </c>
      <c r="J192" s="23">
        <f t="shared" si="1"/>
        <v>7445.525</v>
      </c>
      <c r="K192" s="24"/>
      <c r="L192" s="49"/>
      <c r="M192" s="49"/>
      <c r="N192" s="49"/>
      <c r="O192" s="28"/>
      <c r="P192" s="30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>
      <c r="A193" s="17">
        <v>42259.0</v>
      </c>
      <c r="B193" s="18">
        <v>0.6319444444444444</v>
      </c>
      <c r="C193" s="20" t="s">
        <v>27</v>
      </c>
      <c r="D193" s="20" t="s">
        <v>138</v>
      </c>
      <c r="E193" s="20">
        <v>24.0</v>
      </c>
      <c r="F193" s="20">
        <v>1.0</v>
      </c>
      <c r="G193" s="21" t="s">
        <v>195</v>
      </c>
      <c r="H193" s="51">
        <f t="shared" si="34"/>
        <v>-1</v>
      </c>
      <c r="I193" s="32">
        <f t="shared" si="3"/>
        <v>147.9105</v>
      </c>
      <c r="J193" s="23">
        <f t="shared" si="1"/>
        <v>7395.525</v>
      </c>
      <c r="K193" s="24"/>
      <c r="L193" s="49"/>
      <c r="M193" s="49"/>
      <c r="N193" s="49"/>
      <c r="O193" s="28"/>
      <c r="P193" s="30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>
      <c r="A194" s="17">
        <v>42266.0</v>
      </c>
      <c r="B194" s="18">
        <v>0.5833333333333334</v>
      </c>
      <c r="C194" s="20" t="s">
        <v>84</v>
      </c>
      <c r="D194" s="20" t="s">
        <v>201</v>
      </c>
      <c r="E194" s="20">
        <v>8.8</v>
      </c>
      <c r="F194" s="20">
        <v>1.0</v>
      </c>
      <c r="G194" s="21" t="s">
        <v>38</v>
      </c>
      <c r="H194" s="51">
        <f t="shared" si="34"/>
        <v>-1</v>
      </c>
      <c r="I194" s="32">
        <f t="shared" si="3"/>
        <v>146.9105</v>
      </c>
      <c r="J194" s="23">
        <f t="shared" si="1"/>
        <v>7345.525</v>
      </c>
      <c r="K194" s="24"/>
      <c r="L194" s="49"/>
      <c r="M194" s="49"/>
      <c r="N194" s="49"/>
      <c r="O194" s="28"/>
      <c r="P194" s="30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>
      <c r="A195" s="17">
        <v>42266.0</v>
      </c>
      <c r="B195" s="18">
        <v>0.5729166666666666</v>
      </c>
      <c r="C195" s="20" t="s">
        <v>33</v>
      </c>
      <c r="D195" s="20" t="s">
        <v>164</v>
      </c>
      <c r="E195" s="20">
        <v>5.37</v>
      </c>
      <c r="F195" s="20">
        <v>1.0</v>
      </c>
      <c r="G195" s="21" t="s">
        <v>18</v>
      </c>
      <c r="H195" s="32">
        <f>F195*(E195-1)*0.95</f>
        <v>4.1515</v>
      </c>
      <c r="I195" s="32">
        <f t="shared" si="3"/>
        <v>151.062</v>
      </c>
      <c r="J195" s="23">
        <f t="shared" si="1"/>
        <v>7553.1</v>
      </c>
      <c r="K195" s="24"/>
      <c r="L195" s="49"/>
      <c r="M195" s="49"/>
      <c r="N195" s="49"/>
      <c r="O195" s="28"/>
      <c r="P195" s="30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>
      <c r="A196" s="17">
        <v>42271.0</v>
      </c>
      <c r="B196" s="18">
        <v>0.6770833333333334</v>
      </c>
      <c r="C196" s="19" t="s">
        <v>81</v>
      </c>
      <c r="D196" s="20" t="s">
        <v>157</v>
      </c>
      <c r="E196" s="20">
        <v>21.0</v>
      </c>
      <c r="F196" s="20">
        <v>1.0</v>
      </c>
      <c r="G196" s="21" t="s">
        <v>64</v>
      </c>
      <c r="H196" s="51">
        <f>-F196</f>
        <v>-1</v>
      </c>
      <c r="I196" s="32">
        <f t="shared" si="3"/>
        <v>150.062</v>
      </c>
      <c r="J196" s="23">
        <f t="shared" si="1"/>
        <v>7503.1</v>
      </c>
      <c r="K196" s="24"/>
      <c r="L196" s="49"/>
      <c r="M196" s="49"/>
      <c r="N196" s="49"/>
      <c r="O196" s="28"/>
      <c r="P196" s="30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>
      <c r="A197" s="17">
        <v>42272.0</v>
      </c>
      <c r="B197" s="18">
        <v>0.6527777777777778</v>
      </c>
      <c r="C197" s="19" t="s">
        <v>81</v>
      </c>
      <c r="D197" s="20" t="s">
        <v>176</v>
      </c>
      <c r="E197" s="20">
        <v>1.97</v>
      </c>
      <c r="F197" s="20">
        <v>1.0</v>
      </c>
      <c r="G197" s="21" t="s">
        <v>18</v>
      </c>
      <c r="H197" s="32">
        <f>F197*(E197-1)*0.95</f>
        <v>0.9215</v>
      </c>
      <c r="I197" s="32">
        <f t="shared" si="3"/>
        <v>150.9835</v>
      </c>
      <c r="J197" s="23">
        <f t="shared" si="1"/>
        <v>7549.175</v>
      </c>
      <c r="K197" s="24"/>
      <c r="L197" s="49"/>
      <c r="M197" s="49"/>
      <c r="N197" s="49"/>
      <c r="O197" s="28"/>
      <c r="P197" s="30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>
      <c r="A198" s="17">
        <v>42272.0</v>
      </c>
      <c r="B198" s="18">
        <v>0.6527777777777778</v>
      </c>
      <c r="C198" s="19" t="s">
        <v>81</v>
      </c>
      <c r="D198" s="20" t="s">
        <v>200</v>
      </c>
      <c r="E198" s="20">
        <v>17.5</v>
      </c>
      <c r="F198" s="20">
        <v>1.0</v>
      </c>
      <c r="G198" s="21" t="s">
        <v>38</v>
      </c>
      <c r="H198" s="51">
        <f t="shared" ref="H198:H199" si="35">-F198</f>
        <v>-1</v>
      </c>
      <c r="I198" s="32">
        <f t="shared" si="3"/>
        <v>149.9835</v>
      </c>
      <c r="J198" s="23">
        <f t="shared" si="1"/>
        <v>7499.175</v>
      </c>
      <c r="K198" s="24"/>
      <c r="L198" s="49"/>
      <c r="M198" s="49"/>
      <c r="N198" s="49"/>
      <c r="O198" s="28"/>
      <c r="P198" s="30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>
      <c r="A199" s="17">
        <v>42272.0</v>
      </c>
      <c r="B199" s="18">
        <v>0.6284722222222222</v>
      </c>
      <c r="C199" s="19" t="s">
        <v>81</v>
      </c>
      <c r="D199" s="20" t="s">
        <v>202</v>
      </c>
      <c r="E199" s="20">
        <v>2.6</v>
      </c>
      <c r="F199" s="20">
        <v>1.0</v>
      </c>
      <c r="G199" s="21" t="s">
        <v>45</v>
      </c>
      <c r="H199" s="51">
        <f t="shared" si="35"/>
        <v>-1</v>
      </c>
      <c r="I199" s="32">
        <f t="shared" si="3"/>
        <v>148.9835</v>
      </c>
      <c r="J199" s="23">
        <f t="shared" si="1"/>
        <v>7449.175</v>
      </c>
      <c r="K199" s="24"/>
      <c r="L199" s="49"/>
      <c r="M199" s="49"/>
      <c r="N199" s="49"/>
      <c r="O199" s="28"/>
      <c r="P199" s="30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>
      <c r="A200" s="17">
        <v>42272.0</v>
      </c>
      <c r="B200" s="18">
        <v>0.6041666666666666</v>
      </c>
      <c r="C200" s="19" t="s">
        <v>81</v>
      </c>
      <c r="D200" s="20" t="s">
        <v>203</v>
      </c>
      <c r="E200" s="20">
        <v>5.26</v>
      </c>
      <c r="F200" s="20">
        <v>1.0</v>
      </c>
      <c r="G200" s="21" t="s">
        <v>18</v>
      </c>
      <c r="H200" s="32">
        <f>F200*(E200-1)*0.95</f>
        <v>4.047</v>
      </c>
      <c r="I200" s="32">
        <f t="shared" si="3"/>
        <v>153.0305</v>
      </c>
      <c r="J200" s="23">
        <f t="shared" si="1"/>
        <v>7651.525</v>
      </c>
      <c r="K200" s="24"/>
      <c r="L200" s="49"/>
      <c r="M200" s="49"/>
      <c r="N200" s="49"/>
      <c r="O200" s="28"/>
      <c r="P200" s="30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>
      <c r="A201" s="17">
        <v>42273.0</v>
      </c>
      <c r="B201" s="18">
        <v>0.6319444444444444</v>
      </c>
      <c r="C201" s="19" t="s">
        <v>81</v>
      </c>
      <c r="D201" s="20" t="s">
        <v>204</v>
      </c>
      <c r="E201" s="20">
        <v>8.0</v>
      </c>
      <c r="F201" s="20">
        <v>1.0</v>
      </c>
      <c r="G201" s="21" t="s">
        <v>38</v>
      </c>
      <c r="H201" s="51">
        <f t="shared" ref="H201:H203" si="36">-F201</f>
        <v>-1</v>
      </c>
      <c r="I201" s="32">
        <f t="shared" si="3"/>
        <v>152.0305</v>
      </c>
      <c r="J201" s="23">
        <f t="shared" si="1"/>
        <v>7601.525</v>
      </c>
      <c r="K201" s="24"/>
      <c r="L201" s="49"/>
      <c r="M201" s="49"/>
      <c r="N201" s="49"/>
      <c r="O201" s="28"/>
      <c r="P201" s="30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>
      <c r="A202" s="17">
        <v>42273.0</v>
      </c>
      <c r="B202" s="18">
        <v>0.6076388888888888</v>
      </c>
      <c r="C202" s="19" t="s">
        <v>81</v>
      </c>
      <c r="D202" s="20" t="s">
        <v>205</v>
      </c>
      <c r="E202" s="20">
        <v>4.8</v>
      </c>
      <c r="F202" s="20">
        <v>1.0</v>
      </c>
      <c r="G202" s="21" t="s">
        <v>24</v>
      </c>
      <c r="H202" s="51">
        <f t="shared" si="36"/>
        <v>-1</v>
      </c>
      <c r="I202" s="32">
        <f t="shared" si="3"/>
        <v>151.0305</v>
      </c>
      <c r="J202" s="23">
        <f t="shared" si="1"/>
        <v>7551.525</v>
      </c>
      <c r="K202" s="24"/>
      <c r="L202" s="49"/>
      <c r="M202" s="49"/>
      <c r="N202" s="49"/>
      <c r="O202" s="28"/>
      <c r="P202" s="30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>
      <c r="A203" s="17">
        <v>42273.0</v>
      </c>
      <c r="B203" s="18">
        <v>0.6076388888888888</v>
      </c>
      <c r="C203" s="19" t="s">
        <v>81</v>
      </c>
      <c r="D203" s="20" t="s">
        <v>206</v>
      </c>
      <c r="E203" s="20">
        <v>66.04</v>
      </c>
      <c r="F203" s="20">
        <v>1.0</v>
      </c>
      <c r="G203" s="21" t="s">
        <v>52</v>
      </c>
      <c r="H203" s="51">
        <f t="shared" si="36"/>
        <v>-1</v>
      </c>
      <c r="I203" s="32">
        <f t="shared" si="3"/>
        <v>150.0305</v>
      </c>
      <c r="J203" s="23">
        <f t="shared" si="1"/>
        <v>7501.525</v>
      </c>
      <c r="K203" s="24"/>
      <c r="L203" s="49"/>
      <c r="M203" s="49"/>
      <c r="N203" s="49"/>
      <c r="O203" s="28"/>
      <c r="P203" s="30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>
      <c r="A204" s="17">
        <v>42273.0</v>
      </c>
      <c r="B204" s="18">
        <v>0.5833333333333334</v>
      </c>
      <c r="C204" s="19" t="s">
        <v>81</v>
      </c>
      <c r="D204" s="20" t="s">
        <v>207</v>
      </c>
      <c r="E204" s="20">
        <v>2.3</v>
      </c>
      <c r="F204" s="20">
        <v>1.0</v>
      </c>
      <c r="G204" s="21" t="s">
        <v>18</v>
      </c>
      <c r="H204" s="32">
        <f>F204*(E204-1)*0.95</f>
        <v>1.235</v>
      </c>
      <c r="I204" s="32">
        <f t="shared" si="3"/>
        <v>151.2655</v>
      </c>
      <c r="J204" s="23">
        <f t="shared" si="1"/>
        <v>7563.275</v>
      </c>
      <c r="K204" s="24"/>
      <c r="L204" s="49"/>
      <c r="M204" s="49"/>
      <c r="N204" s="49"/>
      <c r="O204" s="28"/>
      <c r="P204" s="30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>
      <c r="A205" s="17">
        <v>42273.0</v>
      </c>
      <c r="B205" s="18">
        <v>0.5833333333333334</v>
      </c>
      <c r="C205" s="19" t="s">
        <v>81</v>
      </c>
      <c r="D205" s="20" t="s">
        <v>208</v>
      </c>
      <c r="E205" s="20">
        <v>26.0</v>
      </c>
      <c r="F205" s="20">
        <v>1.0</v>
      </c>
      <c r="G205" s="21" t="s">
        <v>64</v>
      </c>
      <c r="H205" s="51">
        <f t="shared" ref="H205:H210" si="37">-F205</f>
        <v>-1</v>
      </c>
      <c r="I205" s="32">
        <f t="shared" si="3"/>
        <v>150.2655</v>
      </c>
      <c r="J205" s="23">
        <f t="shared" si="1"/>
        <v>7513.275</v>
      </c>
      <c r="K205" s="24"/>
      <c r="L205" s="49"/>
      <c r="M205" s="49"/>
      <c r="N205" s="49"/>
      <c r="O205" s="28"/>
      <c r="P205" s="30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>
      <c r="A206" s="17">
        <v>42280.0</v>
      </c>
      <c r="B206" s="18">
        <v>0.6805555555555556</v>
      </c>
      <c r="C206" s="20" t="s">
        <v>16</v>
      </c>
      <c r="D206" s="20" t="s">
        <v>209</v>
      </c>
      <c r="E206" s="20">
        <v>4.99</v>
      </c>
      <c r="F206" s="20">
        <v>1.0</v>
      </c>
      <c r="G206" s="21" t="s">
        <v>52</v>
      </c>
      <c r="H206" s="51">
        <f t="shared" si="37"/>
        <v>-1</v>
      </c>
      <c r="I206" s="32">
        <f t="shared" si="3"/>
        <v>149.2655</v>
      </c>
      <c r="J206" s="23">
        <f t="shared" si="1"/>
        <v>7463.275</v>
      </c>
      <c r="K206" s="24"/>
      <c r="L206" s="49"/>
      <c r="M206" s="49"/>
      <c r="N206" s="49"/>
      <c r="O206" s="28"/>
      <c r="P206" s="30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>
      <c r="A207" s="17">
        <v>42280.0</v>
      </c>
      <c r="B207" s="18">
        <v>0.6493055555555556</v>
      </c>
      <c r="C207" s="20" t="s">
        <v>210</v>
      </c>
      <c r="D207" s="20" t="s">
        <v>211</v>
      </c>
      <c r="E207" s="20">
        <v>5.3</v>
      </c>
      <c r="F207" s="20">
        <v>1.0</v>
      </c>
      <c r="G207" s="21" t="s">
        <v>24</v>
      </c>
      <c r="H207" s="51">
        <f t="shared" si="37"/>
        <v>-1</v>
      </c>
      <c r="I207" s="32">
        <f t="shared" si="3"/>
        <v>148.2655</v>
      </c>
      <c r="J207" s="23">
        <f t="shared" si="1"/>
        <v>7413.275</v>
      </c>
      <c r="K207" s="24"/>
      <c r="L207" s="49"/>
      <c r="M207" s="49"/>
      <c r="N207" s="49"/>
      <c r="O207" s="28"/>
      <c r="P207" s="30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>
      <c r="A208" s="17">
        <v>42280.0</v>
      </c>
      <c r="B208" s="18">
        <v>0.6493055555555556</v>
      </c>
      <c r="C208" s="19" t="s">
        <v>210</v>
      </c>
      <c r="D208" s="20" t="s">
        <v>200</v>
      </c>
      <c r="E208" s="20">
        <v>18.5</v>
      </c>
      <c r="F208" s="20">
        <v>1.0</v>
      </c>
      <c r="G208" s="21" t="s">
        <v>38</v>
      </c>
      <c r="H208" s="51">
        <f t="shared" si="37"/>
        <v>-1</v>
      </c>
      <c r="I208" s="32">
        <f t="shared" si="3"/>
        <v>147.2655</v>
      </c>
      <c r="J208" s="23">
        <f t="shared" si="1"/>
        <v>7363.275</v>
      </c>
      <c r="K208" s="24"/>
      <c r="L208" s="49"/>
      <c r="M208" s="49"/>
      <c r="N208" s="49"/>
      <c r="O208" s="28"/>
      <c r="P208" s="30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>
      <c r="A209" s="17">
        <v>42280.0</v>
      </c>
      <c r="B209" s="18">
        <v>0.6458333333333334</v>
      </c>
      <c r="C209" s="19" t="s">
        <v>81</v>
      </c>
      <c r="D209" s="20" t="s">
        <v>212</v>
      </c>
      <c r="E209" s="20">
        <v>14.0</v>
      </c>
      <c r="F209" s="20">
        <v>1.0</v>
      </c>
      <c r="G209" s="21" t="s">
        <v>38</v>
      </c>
      <c r="H209" s="51">
        <f t="shared" si="37"/>
        <v>-1</v>
      </c>
      <c r="I209" s="32">
        <f t="shared" si="3"/>
        <v>146.2655</v>
      </c>
      <c r="J209" s="23">
        <f t="shared" si="1"/>
        <v>7313.275</v>
      </c>
      <c r="K209" s="24"/>
      <c r="L209" s="49"/>
      <c r="M209" s="49"/>
      <c r="N209" s="49"/>
      <c r="O209" s="28"/>
      <c r="P209" s="30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>
      <c r="A210" s="17">
        <v>42280.0</v>
      </c>
      <c r="B210" s="18">
        <v>0.6458333333333334</v>
      </c>
      <c r="C210" s="19" t="s">
        <v>81</v>
      </c>
      <c r="D210" s="20" t="s">
        <v>213</v>
      </c>
      <c r="E210" s="20">
        <v>23.0</v>
      </c>
      <c r="F210" s="20">
        <v>1.0</v>
      </c>
      <c r="G210" s="21" t="s">
        <v>56</v>
      </c>
      <c r="H210" s="51">
        <f t="shared" si="37"/>
        <v>-1</v>
      </c>
      <c r="I210" s="32">
        <f t="shared" si="3"/>
        <v>145.2655</v>
      </c>
      <c r="J210" s="23">
        <f t="shared" si="1"/>
        <v>7263.275</v>
      </c>
      <c r="K210" s="24"/>
      <c r="L210" s="49"/>
      <c r="M210" s="49"/>
      <c r="N210" s="49"/>
      <c r="O210" s="28"/>
      <c r="P210" s="30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>
      <c r="A211" s="17">
        <v>42280.0</v>
      </c>
      <c r="B211" s="18">
        <v>0.6319444444444444</v>
      </c>
      <c r="C211" s="20" t="s">
        <v>16</v>
      </c>
      <c r="D211" s="20" t="s">
        <v>214</v>
      </c>
      <c r="E211" s="20">
        <v>5.7</v>
      </c>
      <c r="F211" s="20">
        <v>1.0</v>
      </c>
      <c r="G211" s="21" t="s">
        <v>18</v>
      </c>
      <c r="H211" s="32">
        <f>F211*(E211-1)*0.95</f>
        <v>4.465</v>
      </c>
      <c r="I211" s="32">
        <f t="shared" si="3"/>
        <v>149.7305</v>
      </c>
      <c r="J211" s="23">
        <f t="shared" si="1"/>
        <v>7486.525</v>
      </c>
      <c r="K211" s="24"/>
      <c r="L211" s="49"/>
      <c r="M211" s="49"/>
      <c r="N211" s="49"/>
      <c r="O211" s="28"/>
      <c r="P211" s="30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>
      <c r="A212" s="17">
        <v>42280.0</v>
      </c>
      <c r="B212" s="18">
        <v>0.6319444444444444</v>
      </c>
      <c r="C212" s="20" t="s">
        <v>16</v>
      </c>
      <c r="D212" s="20" t="s">
        <v>152</v>
      </c>
      <c r="E212" s="20">
        <v>18.5</v>
      </c>
      <c r="F212" s="20">
        <v>1.0</v>
      </c>
      <c r="G212" s="21" t="s">
        <v>64</v>
      </c>
      <c r="H212" s="51">
        <f t="shared" ref="H212:H215" si="38">-F212</f>
        <v>-1</v>
      </c>
      <c r="I212" s="32">
        <f t="shared" si="3"/>
        <v>148.7305</v>
      </c>
      <c r="J212" s="23">
        <f t="shared" si="1"/>
        <v>7436.525</v>
      </c>
      <c r="K212" s="24"/>
      <c r="L212" s="49"/>
      <c r="M212" s="49"/>
      <c r="N212" s="49"/>
      <c r="O212" s="28"/>
      <c r="P212" s="30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>
      <c r="A213" s="17">
        <v>42280.0</v>
      </c>
      <c r="B213" s="18">
        <v>0.5833333333333334</v>
      </c>
      <c r="C213" s="20" t="s">
        <v>16</v>
      </c>
      <c r="D213" s="20" t="s">
        <v>215</v>
      </c>
      <c r="E213" s="20">
        <v>11.37</v>
      </c>
      <c r="F213" s="20">
        <v>1.0</v>
      </c>
      <c r="G213" s="21" t="s">
        <v>125</v>
      </c>
      <c r="H213" s="51">
        <f t="shared" si="38"/>
        <v>-1</v>
      </c>
      <c r="I213" s="32">
        <f t="shared" si="3"/>
        <v>147.7305</v>
      </c>
      <c r="J213" s="23">
        <f t="shared" si="1"/>
        <v>7386.525</v>
      </c>
      <c r="K213" s="24"/>
      <c r="L213" s="49"/>
      <c r="M213" s="49"/>
      <c r="N213" s="49"/>
      <c r="O213" s="28"/>
      <c r="P213" s="30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>
      <c r="A214" s="17">
        <v>42286.0</v>
      </c>
      <c r="B214" s="18">
        <v>0.6319444444444444</v>
      </c>
      <c r="C214" s="19" t="s">
        <v>81</v>
      </c>
      <c r="D214" s="20" t="s">
        <v>202</v>
      </c>
      <c r="E214" s="20">
        <v>21.62</v>
      </c>
      <c r="F214" s="20">
        <v>1.0</v>
      </c>
      <c r="G214" s="21" t="s">
        <v>45</v>
      </c>
      <c r="H214" s="51">
        <f t="shared" si="38"/>
        <v>-1</v>
      </c>
      <c r="I214" s="32">
        <f t="shared" si="3"/>
        <v>146.7305</v>
      </c>
      <c r="J214" s="23">
        <f t="shared" si="1"/>
        <v>7336.525</v>
      </c>
      <c r="K214" s="24"/>
      <c r="L214" s="49"/>
      <c r="M214" s="49"/>
      <c r="N214" s="49"/>
      <c r="O214" s="28"/>
      <c r="P214" s="30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>
      <c r="A215" s="17">
        <v>42286.0</v>
      </c>
      <c r="B215" s="18">
        <v>0.6111111111111112</v>
      </c>
      <c r="C215" s="19" t="s">
        <v>81</v>
      </c>
      <c r="D215" s="20" t="s">
        <v>211</v>
      </c>
      <c r="E215" s="20">
        <v>12.0</v>
      </c>
      <c r="F215" s="20">
        <v>1.0</v>
      </c>
      <c r="G215" s="21" t="s">
        <v>38</v>
      </c>
      <c r="H215" s="51">
        <f t="shared" si="38"/>
        <v>-1</v>
      </c>
      <c r="I215" s="32">
        <f t="shared" si="3"/>
        <v>145.7305</v>
      </c>
      <c r="J215" s="23">
        <f t="shared" si="1"/>
        <v>7286.525</v>
      </c>
      <c r="K215" s="24"/>
      <c r="L215" s="49"/>
      <c r="M215" s="49"/>
      <c r="N215" s="49"/>
      <c r="O215" s="28"/>
      <c r="P215" s="30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>
      <c r="A216" s="17">
        <v>42286.0</v>
      </c>
      <c r="B216" s="18">
        <v>0.5659722222222222</v>
      </c>
      <c r="C216" s="19" t="s">
        <v>81</v>
      </c>
      <c r="D216" s="20" t="s">
        <v>216</v>
      </c>
      <c r="E216" s="20">
        <v>1.84</v>
      </c>
      <c r="F216" s="20">
        <v>1.0</v>
      </c>
      <c r="G216" s="21" t="s">
        <v>18</v>
      </c>
      <c r="H216" s="32">
        <f>F216*(E216-1)*0.95</f>
        <v>0.798</v>
      </c>
      <c r="I216" s="32">
        <f t="shared" si="3"/>
        <v>146.5285</v>
      </c>
      <c r="J216" s="23">
        <f t="shared" si="1"/>
        <v>7326.425</v>
      </c>
      <c r="K216" s="24"/>
      <c r="L216" s="49"/>
      <c r="M216" s="49"/>
      <c r="N216" s="49"/>
      <c r="O216" s="28"/>
      <c r="P216" s="30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>
      <c r="A217" s="17">
        <v>42287.0</v>
      </c>
      <c r="B217" s="18">
        <v>0.7083333333333334</v>
      </c>
      <c r="C217" s="19" t="s">
        <v>81</v>
      </c>
      <c r="D217" s="20" t="s">
        <v>215</v>
      </c>
      <c r="E217" s="20">
        <v>15.63</v>
      </c>
      <c r="F217" s="20">
        <v>1.0</v>
      </c>
      <c r="G217" s="21" t="s">
        <v>45</v>
      </c>
      <c r="H217" s="51">
        <f t="shared" ref="H217:H220" si="39">-F217</f>
        <v>-1</v>
      </c>
      <c r="I217" s="32">
        <f t="shared" si="3"/>
        <v>145.5285</v>
      </c>
      <c r="J217" s="23">
        <f t="shared" si="1"/>
        <v>7276.425</v>
      </c>
      <c r="K217" s="24"/>
      <c r="L217" s="49"/>
      <c r="M217" s="49"/>
      <c r="N217" s="49"/>
      <c r="O217" s="28"/>
      <c r="P217" s="30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>
      <c r="A218" s="17">
        <v>42287.0</v>
      </c>
      <c r="B218" s="18">
        <v>0.6319444444444444</v>
      </c>
      <c r="C218" s="19" t="s">
        <v>81</v>
      </c>
      <c r="D218" s="20" t="s">
        <v>217</v>
      </c>
      <c r="E218" s="20">
        <v>2.81</v>
      </c>
      <c r="F218" s="20">
        <v>1.0</v>
      </c>
      <c r="G218" s="21" t="s">
        <v>62</v>
      </c>
      <c r="H218" s="51">
        <f t="shared" si="39"/>
        <v>-1</v>
      </c>
      <c r="I218" s="32">
        <f t="shared" si="3"/>
        <v>144.5285</v>
      </c>
      <c r="J218" s="23">
        <f t="shared" si="1"/>
        <v>7226.425</v>
      </c>
      <c r="K218" s="24"/>
      <c r="L218" s="49"/>
      <c r="M218" s="49"/>
      <c r="N218" s="49"/>
      <c r="O218" s="28"/>
      <c r="P218" s="30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>
      <c r="A219" s="17">
        <v>42294.0</v>
      </c>
      <c r="B219" s="18">
        <v>0.6284722222222222</v>
      </c>
      <c r="C219" s="19" t="s">
        <v>16</v>
      </c>
      <c r="D219" s="20" t="s">
        <v>218</v>
      </c>
      <c r="E219" s="20">
        <v>25.21</v>
      </c>
      <c r="F219" s="20">
        <v>1.0</v>
      </c>
      <c r="G219" s="21" t="s">
        <v>38</v>
      </c>
      <c r="H219" s="51">
        <f t="shared" si="39"/>
        <v>-1</v>
      </c>
      <c r="I219" s="32">
        <f t="shared" si="3"/>
        <v>143.5285</v>
      </c>
      <c r="J219" s="23">
        <f t="shared" si="1"/>
        <v>7176.425</v>
      </c>
      <c r="K219" s="24"/>
      <c r="L219" s="49"/>
      <c r="M219" s="49"/>
      <c r="N219" s="49"/>
      <c r="O219" s="28"/>
      <c r="P219" s="30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>
      <c r="A220" s="17">
        <v>42294.0</v>
      </c>
      <c r="B220" s="18">
        <v>0.6284722222222222</v>
      </c>
      <c r="C220" s="19" t="s">
        <v>16</v>
      </c>
      <c r="D220" s="20" t="s">
        <v>164</v>
      </c>
      <c r="E220" s="20">
        <v>19.32</v>
      </c>
      <c r="F220" s="20">
        <v>1.0</v>
      </c>
      <c r="G220" s="21" t="s">
        <v>64</v>
      </c>
      <c r="H220" s="51">
        <f t="shared" si="39"/>
        <v>-1</v>
      </c>
      <c r="I220" s="32">
        <f t="shared" si="3"/>
        <v>142.5285</v>
      </c>
      <c r="J220" s="23">
        <f t="shared" si="1"/>
        <v>7126.425</v>
      </c>
      <c r="K220" s="24"/>
      <c r="L220" s="49"/>
      <c r="M220" s="49"/>
      <c r="N220" s="49"/>
      <c r="O220" s="28"/>
      <c r="P220" s="30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>
      <c r="A221" s="17">
        <v>42294.0</v>
      </c>
      <c r="B221" s="18">
        <v>0.6041666666666666</v>
      </c>
      <c r="C221" s="20" t="s">
        <v>16</v>
      </c>
      <c r="D221" s="20" t="s">
        <v>153</v>
      </c>
      <c r="E221" s="20">
        <v>2.22</v>
      </c>
      <c r="F221" s="20">
        <v>1.0</v>
      </c>
      <c r="G221" s="21" t="s">
        <v>18</v>
      </c>
      <c r="H221" s="32">
        <f>F221*(E221-1)*0.95</f>
        <v>1.159</v>
      </c>
      <c r="I221" s="32">
        <f t="shared" si="3"/>
        <v>143.6875</v>
      </c>
      <c r="J221" s="23">
        <f t="shared" si="1"/>
        <v>7184.375</v>
      </c>
      <c r="K221" s="24"/>
      <c r="L221" s="49"/>
      <c r="M221" s="49"/>
      <c r="N221" s="49"/>
      <c r="O221" s="28"/>
      <c r="P221" s="30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>
      <c r="A222" s="17">
        <v>42294.0</v>
      </c>
      <c r="B222" s="18">
        <v>0.6041666666666666</v>
      </c>
      <c r="C222" s="20" t="s">
        <v>16</v>
      </c>
      <c r="D222" s="20" t="s">
        <v>170</v>
      </c>
      <c r="E222" s="20">
        <v>11.4</v>
      </c>
      <c r="F222" s="20">
        <v>1.0</v>
      </c>
      <c r="G222" s="21" t="s">
        <v>52</v>
      </c>
      <c r="H222" s="51">
        <f>-F222</f>
        <v>-1</v>
      </c>
      <c r="I222" s="32">
        <f t="shared" si="3"/>
        <v>142.6875</v>
      </c>
      <c r="J222" s="23">
        <f t="shared" si="1"/>
        <v>7134.375</v>
      </c>
      <c r="K222" s="24"/>
      <c r="L222" s="49"/>
      <c r="M222" s="49"/>
      <c r="N222" s="49"/>
      <c r="O222" s="28"/>
      <c r="P222" s="30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>
      <c r="A223" s="17">
        <v>42294.0</v>
      </c>
      <c r="B223" s="18">
        <v>0.5798611111111112</v>
      </c>
      <c r="C223" s="20" t="s">
        <v>16</v>
      </c>
      <c r="D223" s="20" t="s">
        <v>199</v>
      </c>
      <c r="E223" s="20">
        <v>7.13</v>
      </c>
      <c r="F223" s="20">
        <v>1.0</v>
      </c>
      <c r="G223" s="21" t="s">
        <v>18</v>
      </c>
      <c r="H223" s="32">
        <f>F223*(E223-1)*0.95</f>
        <v>5.8235</v>
      </c>
      <c r="I223" s="32">
        <f t="shared" si="3"/>
        <v>148.511</v>
      </c>
      <c r="J223" s="23">
        <f t="shared" si="1"/>
        <v>7425.55</v>
      </c>
      <c r="K223" s="24"/>
      <c r="L223" s="49"/>
      <c r="M223" s="49"/>
      <c r="N223" s="49"/>
      <c r="O223" s="28"/>
      <c r="P223" s="30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>
      <c r="A224" s="17">
        <v>42294.0</v>
      </c>
      <c r="B224" s="18">
        <v>0.5798611111111112</v>
      </c>
      <c r="C224" s="20" t="s">
        <v>16</v>
      </c>
      <c r="D224" s="20" t="s">
        <v>175</v>
      </c>
      <c r="E224" s="20">
        <v>18.5</v>
      </c>
      <c r="F224" s="20">
        <v>1.0</v>
      </c>
      <c r="G224" s="21" t="s">
        <v>64</v>
      </c>
      <c r="H224" s="51">
        <f>-F224</f>
        <v>-1</v>
      </c>
      <c r="I224" s="32">
        <f t="shared" si="3"/>
        <v>147.511</v>
      </c>
      <c r="J224" s="23">
        <f t="shared" si="1"/>
        <v>7375.55</v>
      </c>
      <c r="K224" s="24"/>
      <c r="L224" s="49"/>
      <c r="M224" s="49"/>
      <c r="N224" s="49"/>
      <c r="O224" s="28"/>
      <c r="P224" s="30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>
      <c r="A225" s="17">
        <v>42294.0</v>
      </c>
      <c r="B225" s="18">
        <v>0.5555555555555556</v>
      </c>
      <c r="C225" s="20" t="s">
        <v>16</v>
      </c>
      <c r="D225" s="20" t="s">
        <v>128</v>
      </c>
      <c r="E225" s="20">
        <v>4.13</v>
      </c>
      <c r="F225" s="20">
        <v>1.0</v>
      </c>
      <c r="G225" s="21" t="s">
        <v>18</v>
      </c>
      <c r="H225" s="32">
        <f>F225*(E225-1)*0.95</f>
        <v>2.9735</v>
      </c>
      <c r="I225" s="32">
        <f t="shared" si="3"/>
        <v>150.4845</v>
      </c>
      <c r="J225" s="23">
        <f t="shared" si="1"/>
        <v>7524.225</v>
      </c>
      <c r="K225" s="24"/>
      <c r="L225" s="49"/>
      <c r="M225" s="49"/>
      <c r="N225" s="49"/>
      <c r="O225" s="28"/>
      <c r="P225" s="30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>
      <c r="A226" s="17">
        <v>42294.0</v>
      </c>
      <c r="B226" s="18">
        <v>0.5555555555555556</v>
      </c>
      <c r="C226" s="20" t="s">
        <v>16</v>
      </c>
      <c r="D226" s="20" t="s">
        <v>190</v>
      </c>
      <c r="E226" s="20">
        <v>12.85</v>
      </c>
      <c r="F226" s="20">
        <v>1.0</v>
      </c>
      <c r="G226" s="21" t="s">
        <v>219</v>
      </c>
      <c r="H226" s="51">
        <f>-F226</f>
        <v>-1</v>
      </c>
      <c r="I226" s="32">
        <f t="shared" si="3"/>
        <v>149.4845</v>
      </c>
      <c r="J226" s="23">
        <f t="shared" si="1"/>
        <v>7474.225</v>
      </c>
      <c r="K226" s="24"/>
      <c r="L226" s="49"/>
      <c r="M226" s="49"/>
      <c r="N226" s="49"/>
      <c r="O226" s="28"/>
      <c r="P226" s="30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>
      <c r="A227" s="17">
        <v>42294.0</v>
      </c>
      <c r="B227" s="18">
        <v>0.53125</v>
      </c>
      <c r="C227" s="20" t="s">
        <v>16</v>
      </c>
      <c r="D227" s="20" t="s">
        <v>220</v>
      </c>
      <c r="E227" s="20">
        <v>7.6</v>
      </c>
      <c r="F227" s="20">
        <v>1.0</v>
      </c>
      <c r="G227" s="21" t="s">
        <v>18</v>
      </c>
      <c r="H227" s="32">
        <f>F227*(E227-1)*0.95</f>
        <v>6.27</v>
      </c>
      <c r="I227" s="32">
        <f t="shared" si="3"/>
        <v>155.7545</v>
      </c>
      <c r="J227" s="23">
        <f t="shared" si="1"/>
        <v>7787.725</v>
      </c>
      <c r="K227" s="24"/>
      <c r="L227" s="49"/>
      <c r="M227" s="49"/>
      <c r="N227" s="49"/>
      <c r="O227" s="28"/>
      <c r="P227" s="30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>
      <c r="A228" s="17">
        <v>42294.0</v>
      </c>
      <c r="B228" s="18">
        <v>0.53125</v>
      </c>
      <c r="C228" s="20" t="s">
        <v>16</v>
      </c>
      <c r="D228" s="20" t="s">
        <v>221</v>
      </c>
      <c r="E228" s="20">
        <v>11.43</v>
      </c>
      <c r="F228" s="20">
        <v>1.0</v>
      </c>
      <c r="G228" s="21" t="s">
        <v>38</v>
      </c>
      <c r="H228" s="51">
        <f t="shared" ref="H228:H231" si="40">-F228</f>
        <v>-1</v>
      </c>
      <c r="I228" s="32">
        <f t="shared" si="3"/>
        <v>154.7545</v>
      </c>
      <c r="J228" s="23">
        <f t="shared" si="1"/>
        <v>7737.725</v>
      </c>
      <c r="K228" s="24"/>
      <c r="L228" s="49"/>
      <c r="M228" s="49"/>
      <c r="N228" s="49"/>
      <c r="O228" s="28"/>
      <c r="P228" s="30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>
      <c r="A229" s="17">
        <v>42301.0</v>
      </c>
      <c r="B229" s="18">
        <v>0.65625</v>
      </c>
      <c r="C229" s="20" t="s">
        <v>27</v>
      </c>
      <c r="D229" s="20" t="s">
        <v>207</v>
      </c>
      <c r="E229" s="20">
        <v>2.06</v>
      </c>
      <c r="F229" s="20">
        <v>1.0</v>
      </c>
      <c r="G229" s="21" t="s">
        <v>45</v>
      </c>
      <c r="H229" s="51">
        <f t="shared" si="40"/>
        <v>-1</v>
      </c>
      <c r="I229" s="32">
        <f t="shared" si="3"/>
        <v>153.7545</v>
      </c>
      <c r="J229" s="23">
        <f t="shared" si="1"/>
        <v>7687.725</v>
      </c>
      <c r="K229" s="24"/>
      <c r="L229" s="49"/>
      <c r="M229" s="49"/>
      <c r="N229" s="49"/>
      <c r="O229" s="28"/>
      <c r="P229" s="30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>
      <c r="A230" s="17">
        <v>42308.0</v>
      </c>
      <c r="B230" s="18">
        <v>0.65625</v>
      </c>
      <c r="C230" s="19" t="s">
        <v>81</v>
      </c>
      <c r="D230" s="20" t="s">
        <v>211</v>
      </c>
      <c r="E230" s="20">
        <v>7.4</v>
      </c>
      <c r="F230" s="20">
        <v>1.0</v>
      </c>
      <c r="G230" s="21" t="s">
        <v>45</v>
      </c>
      <c r="H230" s="51">
        <f t="shared" si="40"/>
        <v>-1</v>
      </c>
      <c r="I230" s="32">
        <f t="shared" si="3"/>
        <v>152.7545</v>
      </c>
      <c r="J230" s="23">
        <f t="shared" si="1"/>
        <v>7637.725</v>
      </c>
      <c r="K230" s="24"/>
      <c r="L230" s="49"/>
      <c r="M230" s="49"/>
      <c r="N230" s="49"/>
      <c r="O230" s="28"/>
      <c r="P230" s="30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>
      <c r="A231" s="17">
        <v>42308.0</v>
      </c>
      <c r="B231" s="18">
        <v>0.6180555555555556</v>
      </c>
      <c r="C231" s="20" t="s">
        <v>16</v>
      </c>
      <c r="D231" s="20" t="s">
        <v>222</v>
      </c>
      <c r="E231" s="20">
        <v>5.6</v>
      </c>
      <c r="F231" s="20">
        <v>1.0</v>
      </c>
      <c r="G231" s="21" t="s">
        <v>48</v>
      </c>
      <c r="H231" s="51">
        <f t="shared" si="40"/>
        <v>-1</v>
      </c>
      <c r="I231" s="32">
        <f t="shared" si="3"/>
        <v>151.7545</v>
      </c>
      <c r="J231" s="23">
        <f t="shared" si="1"/>
        <v>7587.725</v>
      </c>
      <c r="K231" s="24"/>
      <c r="L231" s="49"/>
      <c r="M231" s="49"/>
      <c r="N231" s="49"/>
      <c r="O231" s="28"/>
      <c r="P231" s="30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>
      <c r="A232" s="17">
        <v>42308.0</v>
      </c>
      <c r="B232" s="18">
        <v>0.5868055555555556</v>
      </c>
      <c r="C232" s="19" t="s">
        <v>81</v>
      </c>
      <c r="D232" s="20" t="s">
        <v>188</v>
      </c>
      <c r="E232" s="20">
        <v>3.62</v>
      </c>
      <c r="F232" s="20">
        <v>1.0</v>
      </c>
      <c r="G232" s="21" t="s">
        <v>18</v>
      </c>
      <c r="H232" s="32">
        <f>F232*(E232-1)*0.95</f>
        <v>2.489</v>
      </c>
      <c r="I232" s="32">
        <f t="shared" si="3"/>
        <v>154.2435</v>
      </c>
      <c r="J232" s="23">
        <f t="shared" si="1"/>
        <v>7712.175</v>
      </c>
      <c r="K232" s="24"/>
      <c r="L232" s="49"/>
      <c r="M232" s="49"/>
      <c r="N232" s="49"/>
      <c r="O232" s="28"/>
      <c r="P232" s="30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>
      <c r="A233" s="17">
        <v>42322.0</v>
      </c>
      <c r="B233" s="18">
        <v>0.6319444444444444</v>
      </c>
      <c r="C233" s="20" t="s">
        <v>41</v>
      </c>
      <c r="D233" s="20" t="s">
        <v>223</v>
      </c>
      <c r="E233" s="20">
        <v>5.73</v>
      </c>
      <c r="F233" s="20">
        <v>1.0</v>
      </c>
      <c r="G233" s="21" t="s">
        <v>48</v>
      </c>
      <c r="H233" s="51">
        <f t="shared" ref="H233:H235" si="41">-F233</f>
        <v>-1</v>
      </c>
      <c r="I233" s="32">
        <f t="shared" si="3"/>
        <v>153.2435</v>
      </c>
      <c r="J233" s="23">
        <f t="shared" si="1"/>
        <v>7662.175</v>
      </c>
      <c r="K233" s="24"/>
      <c r="L233" s="49"/>
      <c r="M233" s="49"/>
      <c r="N233" s="49"/>
      <c r="O233" s="28"/>
      <c r="P233" s="30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>
      <c r="A234" s="17">
        <v>42322.0</v>
      </c>
      <c r="B234" s="18">
        <v>0.6076388888888888</v>
      </c>
      <c r="C234" s="20" t="s">
        <v>41</v>
      </c>
      <c r="D234" s="20" t="s">
        <v>224</v>
      </c>
      <c r="E234" s="20">
        <v>2.72</v>
      </c>
      <c r="F234" s="20">
        <v>1.0</v>
      </c>
      <c r="G234" s="21" t="s">
        <v>52</v>
      </c>
      <c r="H234" s="51">
        <f t="shared" si="41"/>
        <v>-1</v>
      </c>
      <c r="I234" s="32">
        <f t="shared" si="3"/>
        <v>152.2435</v>
      </c>
      <c r="J234" s="23">
        <f t="shared" si="1"/>
        <v>7612.175</v>
      </c>
      <c r="K234" s="24"/>
      <c r="L234" s="49"/>
      <c r="M234" s="49"/>
      <c r="N234" s="49"/>
      <c r="O234" s="28"/>
      <c r="P234" s="30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>
      <c r="A235" s="17">
        <v>42322.0</v>
      </c>
      <c r="B235" s="18">
        <v>0.6006944444444444</v>
      </c>
      <c r="C235" s="19" t="s">
        <v>31</v>
      </c>
      <c r="D235" s="20" t="s">
        <v>225</v>
      </c>
      <c r="E235" s="20">
        <v>16.5</v>
      </c>
      <c r="F235" s="20">
        <v>1.0</v>
      </c>
      <c r="G235" s="21" t="s">
        <v>132</v>
      </c>
      <c r="H235" s="51">
        <f t="shared" si="41"/>
        <v>-1</v>
      </c>
      <c r="I235" s="32">
        <f t="shared" si="3"/>
        <v>151.2435</v>
      </c>
      <c r="J235" s="23">
        <f t="shared" si="1"/>
        <v>7562.175</v>
      </c>
      <c r="K235" s="24"/>
      <c r="L235" s="49"/>
      <c r="M235" s="49"/>
      <c r="N235" s="49"/>
      <c r="O235" s="28"/>
      <c r="P235" s="30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>
      <c r="A236" s="17">
        <v>42329.0</v>
      </c>
      <c r="B236" s="18">
        <v>0.625</v>
      </c>
      <c r="C236" s="19" t="s">
        <v>20</v>
      </c>
      <c r="D236" s="20" t="s">
        <v>226</v>
      </c>
      <c r="E236" s="20">
        <v>3.1</v>
      </c>
      <c r="F236" s="20">
        <v>1.0</v>
      </c>
      <c r="G236" s="21" t="s">
        <v>18</v>
      </c>
      <c r="H236" s="32">
        <f>F236*(E236-1)*0.95</f>
        <v>1.995</v>
      </c>
      <c r="I236" s="32">
        <f t="shared" si="3"/>
        <v>153.2385</v>
      </c>
      <c r="J236" s="23">
        <f t="shared" si="1"/>
        <v>7661.925</v>
      </c>
      <c r="K236" s="24"/>
      <c r="L236" s="49"/>
      <c r="M236" s="49"/>
      <c r="N236" s="49"/>
      <c r="O236" s="28"/>
      <c r="P236" s="30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>
      <c r="A237" s="17">
        <v>42329.0</v>
      </c>
      <c r="B237" s="18">
        <v>0.6111111111111112</v>
      </c>
      <c r="C237" s="20" t="s">
        <v>16</v>
      </c>
      <c r="D237" s="20" t="s">
        <v>227</v>
      </c>
      <c r="E237" s="20">
        <v>8.06</v>
      </c>
      <c r="F237" s="20">
        <v>1.0</v>
      </c>
      <c r="G237" s="21" t="s">
        <v>24</v>
      </c>
      <c r="H237" s="51">
        <f>-F237</f>
        <v>-1</v>
      </c>
      <c r="I237" s="32">
        <f t="shared" si="3"/>
        <v>152.2385</v>
      </c>
      <c r="J237" s="23">
        <f t="shared" si="1"/>
        <v>7611.925</v>
      </c>
      <c r="K237" s="24"/>
      <c r="L237" s="49"/>
      <c r="M237" s="49"/>
      <c r="N237" s="49"/>
      <c r="O237" s="28"/>
      <c r="P237" s="30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>
      <c r="A238" s="17">
        <v>42336.0</v>
      </c>
      <c r="B238" s="18">
        <v>0.6111111111111112</v>
      </c>
      <c r="C238" s="20" t="s">
        <v>139</v>
      </c>
      <c r="D238" s="20" t="s">
        <v>228</v>
      </c>
      <c r="E238" s="20">
        <v>7.21</v>
      </c>
      <c r="F238" s="20">
        <v>1.0</v>
      </c>
      <c r="G238" s="21" t="s">
        <v>18</v>
      </c>
      <c r="H238" s="32">
        <f>F238*(E238-1)*0.95</f>
        <v>5.8995</v>
      </c>
      <c r="I238" s="32">
        <f t="shared" si="3"/>
        <v>158.138</v>
      </c>
      <c r="J238" s="23">
        <f t="shared" si="1"/>
        <v>7906.9</v>
      </c>
      <c r="K238" s="24"/>
      <c r="L238" s="49"/>
      <c r="M238" s="49"/>
      <c r="N238" s="49"/>
      <c r="O238" s="28"/>
      <c r="P238" s="30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>
      <c r="A239" s="17">
        <v>42342.0</v>
      </c>
      <c r="B239" s="18">
        <v>0.6111111111111112</v>
      </c>
      <c r="C239" s="20" t="s">
        <v>12</v>
      </c>
      <c r="D239" s="20" t="s">
        <v>229</v>
      </c>
      <c r="E239" s="20">
        <v>8.17</v>
      </c>
      <c r="F239" s="20">
        <v>1.0</v>
      </c>
      <c r="G239" s="21" t="s">
        <v>48</v>
      </c>
      <c r="H239" s="51">
        <f>-F239</f>
        <v>-1</v>
      </c>
      <c r="I239" s="32">
        <f t="shared" si="3"/>
        <v>157.138</v>
      </c>
      <c r="J239" s="23">
        <f t="shared" si="1"/>
        <v>7856.9</v>
      </c>
      <c r="K239" s="24"/>
      <c r="L239" s="49"/>
      <c r="M239" s="49"/>
      <c r="N239" s="49"/>
      <c r="O239" s="28"/>
      <c r="P239" s="30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>
      <c r="A240" s="17">
        <v>42350.0</v>
      </c>
      <c r="B240" s="18">
        <v>0.625</v>
      </c>
      <c r="C240" s="20" t="s">
        <v>31</v>
      </c>
      <c r="D240" s="20" t="s">
        <v>230</v>
      </c>
      <c r="E240" s="20">
        <v>10.5</v>
      </c>
      <c r="F240" s="20">
        <v>1.0</v>
      </c>
      <c r="G240" s="21" t="s">
        <v>18</v>
      </c>
      <c r="H240" s="32">
        <f>F240*(E240-1)*0.95</f>
        <v>9.025</v>
      </c>
      <c r="I240" s="32">
        <f t="shared" si="3"/>
        <v>166.163</v>
      </c>
      <c r="J240" s="23">
        <f t="shared" si="1"/>
        <v>8308.15</v>
      </c>
      <c r="K240" s="24"/>
      <c r="L240" s="49"/>
      <c r="M240" s="49"/>
      <c r="N240" s="49"/>
      <c r="O240" s="28"/>
      <c r="P240" s="30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>
      <c r="A241" s="17">
        <v>42350.0</v>
      </c>
      <c r="B241" s="18">
        <v>0.5763888888888888</v>
      </c>
      <c r="C241" s="20" t="s">
        <v>31</v>
      </c>
      <c r="D241" s="20" t="s">
        <v>231</v>
      </c>
      <c r="E241" s="20">
        <v>18.58</v>
      </c>
      <c r="F241" s="20">
        <v>1.0</v>
      </c>
      <c r="G241" s="21" t="s">
        <v>48</v>
      </c>
      <c r="H241" s="51">
        <f t="shared" ref="H241:H244" si="42">-F241</f>
        <v>-1</v>
      </c>
      <c r="I241" s="32">
        <f t="shared" si="3"/>
        <v>165.163</v>
      </c>
      <c r="J241" s="23">
        <f t="shared" si="1"/>
        <v>8258.15</v>
      </c>
      <c r="K241" s="24"/>
      <c r="L241" s="49"/>
      <c r="M241" s="49"/>
      <c r="N241" s="49"/>
      <c r="O241" s="28"/>
      <c r="P241" s="30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>
      <c r="A242" s="17">
        <v>42350.0</v>
      </c>
      <c r="B242" s="18">
        <v>0.5763888888888888</v>
      </c>
      <c r="C242" s="20" t="s">
        <v>31</v>
      </c>
      <c r="D242" s="20" t="s">
        <v>232</v>
      </c>
      <c r="E242" s="20">
        <v>8.2</v>
      </c>
      <c r="F242" s="20">
        <v>1.0</v>
      </c>
      <c r="G242" s="21" t="s">
        <v>64</v>
      </c>
      <c r="H242" s="51">
        <f t="shared" si="42"/>
        <v>-1</v>
      </c>
      <c r="I242" s="32">
        <f t="shared" si="3"/>
        <v>164.163</v>
      </c>
      <c r="J242" s="23">
        <f t="shared" si="1"/>
        <v>8208.15</v>
      </c>
      <c r="K242" s="24"/>
      <c r="L242" s="49"/>
      <c r="M242" s="49"/>
      <c r="N242" s="49"/>
      <c r="O242" s="28"/>
      <c r="P242" s="30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>
      <c r="A243" s="17">
        <v>42356.0</v>
      </c>
      <c r="B243" s="18">
        <v>0.6527777777777778</v>
      </c>
      <c r="C243" s="20" t="s">
        <v>16</v>
      </c>
      <c r="D243" s="20" t="s">
        <v>233</v>
      </c>
      <c r="E243" s="20">
        <v>5.25</v>
      </c>
      <c r="F243" s="20">
        <v>1.0</v>
      </c>
      <c r="G243" s="21" t="s">
        <v>24</v>
      </c>
      <c r="H243" s="51">
        <f t="shared" si="42"/>
        <v>-1</v>
      </c>
      <c r="I243" s="32">
        <f t="shared" si="3"/>
        <v>163.163</v>
      </c>
      <c r="J243" s="23">
        <f t="shared" si="1"/>
        <v>8158.15</v>
      </c>
      <c r="K243" s="24"/>
      <c r="L243" s="49"/>
      <c r="M243" s="49"/>
      <c r="N243" s="49"/>
      <c r="O243" s="28"/>
      <c r="P243" s="30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>
      <c r="A244" s="17">
        <v>42356.0</v>
      </c>
      <c r="B244" s="18">
        <v>0.6041666666666666</v>
      </c>
      <c r="C244" s="20" t="s">
        <v>16</v>
      </c>
      <c r="D244" s="20" t="s">
        <v>234</v>
      </c>
      <c r="E244" s="20">
        <v>5.95</v>
      </c>
      <c r="F244" s="20">
        <v>1.0</v>
      </c>
      <c r="G244" s="21" t="s">
        <v>48</v>
      </c>
      <c r="H244" s="51">
        <f t="shared" si="42"/>
        <v>-1</v>
      </c>
      <c r="I244" s="32">
        <f t="shared" si="3"/>
        <v>162.163</v>
      </c>
      <c r="J244" s="23">
        <f t="shared" si="1"/>
        <v>8108.15</v>
      </c>
      <c r="K244" s="24"/>
      <c r="L244" s="49"/>
      <c r="M244" s="49"/>
      <c r="N244" s="49"/>
      <c r="O244" s="28"/>
      <c r="P244" s="30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>
      <c r="A245" s="17">
        <v>42357.0</v>
      </c>
      <c r="B245" s="18">
        <v>0.625</v>
      </c>
      <c r="C245" s="20" t="s">
        <v>16</v>
      </c>
      <c r="D245" s="20" t="s">
        <v>228</v>
      </c>
      <c r="E245" s="20">
        <v>12.0</v>
      </c>
      <c r="F245" s="20">
        <v>1.0</v>
      </c>
      <c r="G245" s="21" t="s">
        <v>18</v>
      </c>
      <c r="H245" s="32">
        <f>F245*(E245-1)*0.95</f>
        <v>10.45</v>
      </c>
      <c r="I245" s="32">
        <f t="shared" si="3"/>
        <v>172.613</v>
      </c>
      <c r="J245" s="23">
        <f t="shared" si="1"/>
        <v>8630.65</v>
      </c>
      <c r="K245" s="24"/>
      <c r="L245" s="49"/>
      <c r="M245" s="49"/>
      <c r="N245" s="49"/>
      <c r="O245" s="28"/>
      <c r="P245" s="30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>
      <c r="A246" s="17">
        <v>42357.0</v>
      </c>
      <c r="B246" s="18">
        <v>0.625</v>
      </c>
      <c r="C246" s="20" t="s">
        <v>16</v>
      </c>
      <c r="D246" s="20" t="s">
        <v>235</v>
      </c>
      <c r="E246" s="20">
        <v>6.6</v>
      </c>
      <c r="F246" s="20">
        <v>1.0</v>
      </c>
      <c r="G246" s="21" t="s">
        <v>48</v>
      </c>
      <c r="H246" s="51">
        <f>-F246</f>
        <v>-1</v>
      </c>
      <c r="I246" s="32">
        <f t="shared" si="3"/>
        <v>171.613</v>
      </c>
      <c r="J246" s="23">
        <f t="shared" si="1"/>
        <v>8580.65</v>
      </c>
      <c r="K246" s="24"/>
      <c r="L246" s="49"/>
      <c r="M246" s="49"/>
      <c r="N246" s="49"/>
      <c r="O246" s="28"/>
      <c r="P246" s="30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>
      <c r="A247" s="17">
        <v>42357.0</v>
      </c>
      <c r="B247" s="18">
        <v>0.6006944444444444</v>
      </c>
      <c r="C247" s="20" t="s">
        <v>16</v>
      </c>
      <c r="D247" s="20" t="s">
        <v>236</v>
      </c>
      <c r="E247" s="20">
        <v>3.45</v>
      </c>
      <c r="F247" s="20">
        <v>1.0</v>
      </c>
      <c r="G247" s="21" t="s">
        <v>18</v>
      </c>
      <c r="H247" s="32">
        <f t="shared" ref="H247:H248" si="43">F247*(E247-1)*0.95</f>
        <v>2.3275</v>
      </c>
      <c r="I247" s="32">
        <f t="shared" si="3"/>
        <v>173.9405</v>
      </c>
      <c r="J247" s="23">
        <f t="shared" si="1"/>
        <v>8697.025</v>
      </c>
      <c r="K247" s="24"/>
      <c r="L247" s="49"/>
      <c r="M247" s="49"/>
      <c r="N247" s="49"/>
      <c r="O247" s="28"/>
      <c r="P247" s="30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>
      <c r="A248" s="17">
        <v>42364.0</v>
      </c>
      <c r="B248" s="18">
        <v>0.6319444444444444</v>
      </c>
      <c r="C248" s="20" t="s">
        <v>189</v>
      </c>
      <c r="D248" s="20" t="s">
        <v>226</v>
      </c>
      <c r="E248" s="20">
        <v>5.97</v>
      </c>
      <c r="F248" s="20">
        <v>1.0</v>
      </c>
      <c r="G248" s="21" t="s">
        <v>18</v>
      </c>
      <c r="H248" s="32">
        <f t="shared" si="43"/>
        <v>4.7215</v>
      </c>
      <c r="I248" s="32">
        <f t="shared" si="3"/>
        <v>178.662</v>
      </c>
      <c r="J248" s="23">
        <f t="shared" si="1"/>
        <v>8933.1</v>
      </c>
      <c r="K248" s="24"/>
      <c r="L248" s="49"/>
      <c r="M248" s="49"/>
      <c r="N248" s="49"/>
      <c r="O248" s="28"/>
      <c r="P248" s="30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>
      <c r="A249" s="17">
        <v>42364.0</v>
      </c>
      <c r="B249" s="18">
        <v>0.5833333333333334</v>
      </c>
      <c r="C249" s="20" t="s">
        <v>189</v>
      </c>
      <c r="D249" s="20" t="s">
        <v>237</v>
      </c>
      <c r="E249" s="20">
        <v>2.75</v>
      </c>
      <c r="F249" s="20">
        <v>1.0</v>
      </c>
      <c r="G249" s="21" t="s">
        <v>45</v>
      </c>
      <c r="H249" s="51">
        <f t="shared" ref="H249:H253" si="44">-F249</f>
        <v>-1</v>
      </c>
      <c r="I249" s="32">
        <f t="shared" si="3"/>
        <v>177.662</v>
      </c>
      <c r="J249" s="23">
        <f t="shared" si="1"/>
        <v>8883.1</v>
      </c>
      <c r="K249" s="24"/>
      <c r="L249" s="49"/>
      <c r="M249" s="49"/>
      <c r="N249" s="49"/>
      <c r="O249" s="28"/>
      <c r="P249" s="30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>
      <c r="A250" s="17">
        <v>42364.0</v>
      </c>
      <c r="B250" s="18">
        <v>0.5555555555555556</v>
      </c>
      <c r="C250" s="20" t="s">
        <v>196</v>
      </c>
      <c r="D250" s="20" t="s">
        <v>238</v>
      </c>
      <c r="E250" s="20">
        <v>7.05</v>
      </c>
      <c r="F250" s="20">
        <v>1.0</v>
      </c>
      <c r="G250" s="21" t="s">
        <v>24</v>
      </c>
      <c r="H250" s="51">
        <f t="shared" si="44"/>
        <v>-1</v>
      </c>
      <c r="I250" s="32">
        <f t="shared" si="3"/>
        <v>176.662</v>
      </c>
      <c r="J250" s="23">
        <f t="shared" si="1"/>
        <v>8833.1</v>
      </c>
      <c r="K250" s="24"/>
      <c r="L250" s="49"/>
      <c r="M250" s="49"/>
      <c r="N250" s="49"/>
      <c r="O250" s="28"/>
      <c r="P250" s="30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>
      <c r="A251" s="17">
        <v>42367.0</v>
      </c>
      <c r="B251" s="18">
        <v>0.6041666666666666</v>
      </c>
      <c r="C251" s="20" t="s">
        <v>196</v>
      </c>
      <c r="D251" s="20" t="s">
        <v>239</v>
      </c>
      <c r="E251" s="20">
        <v>4.0</v>
      </c>
      <c r="F251" s="20">
        <v>1.0</v>
      </c>
      <c r="G251" s="21" t="s">
        <v>24</v>
      </c>
      <c r="H251" s="51">
        <f t="shared" si="44"/>
        <v>-1</v>
      </c>
      <c r="I251" s="32">
        <f t="shared" si="3"/>
        <v>175.662</v>
      </c>
      <c r="J251" s="23">
        <f t="shared" si="1"/>
        <v>8783.1</v>
      </c>
      <c r="K251" s="24"/>
      <c r="L251" s="49"/>
      <c r="M251" s="49"/>
      <c r="N251" s="49"/>
      <c r="O251" s="28"/>
      <c r="P251" s="30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>
      <c r="A252" s="17">
        <v>42370.0</v>
      </c>
      <c r="B252" s="18">
        <v>0.6284722222222222</v>
      </c>
      <c r="C252" s="20" t="s">
        <v>31</v>
      </c>
      <c r="D252" s="20" t="s">
        <v>240</v>
      </c>
      <c r="E252" s="20">
        <v>31.04</v>
      </c>
      <c r="F252" s="20">
        <v>1.0</v>
      </c>
      <c r="G252" s="21" t="s">
        <v>24</v>
      </c>
      <c r="H252" s="51">
        <f t="shared" si="44"/>
        <v>-1</v>
      </c>
      <c r="I252" s="32">
        <f t="shared" si="3"/>
        <v>174.662</v>
      </c>
      <c r="J252" s="23">
        <f t="shared" si="1"/>
        <v>8733.1</v>
      </c>
      <c r="K252" s="24"/>
      <c r="L252" s="49"/>
      <c r="M252" s="49"/>
      <c r="N252" s="49"/>
      <c r="O252" s="28"/>
      <c r="P252" s="30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>
      <c r="A253" s="17">
        <v>42370.0</v>
      </c>
      <c r="B253" s="18">
        <v>0.5555555555555556</v>
      </c>
      <c r="C253" s="20" t="s">
        <v>31</v>
      </c>
      <c r="D253" s="20" t="s">
        <v>241</v>
      </c>
      <c r="E253" s="20">
        <v>4.5</v>
      </c>
      <c r="F253" s="20">
        <v>1.0</v>
      </c>
      <c r="G253" s="21" t="s">
        <v>48</v>
      </c>
      <c r="H253" s="51">
        <f t="shared" si="44"/>
        <v>-1</v>
      </c>
      <c r="I253" s="32">
        <f t="shared" si="3"/>
        <v>173.662</v>
      </c>
      <c r="J253" s="23">
        <f t="shared" si="1"/>
        <v>8683.1</v>
      </c>
      <c r="K253" s="24"/>
      <c r="L253" s="49"/>
      <c r="M253" s="49"/>
      <c r="N253" s="49"/>
      <c r="O253" s="28"/>
      <c r="P253" s="30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>
      <c r="A254" s="17">
        <v>42392.0</v>
      </c>
      <c r="B254" s="18">
        <v>0.6111111111111112</v>
      </c>
      <c r="C254" s="20" t="s">
        <v>20</v>
      </c>
      <c r="D254" s="20" t="s">
        <v>242</v>
      </c>
      <c r="E254" s="20">
        <v>1.64</v>
      </c>
      <c r="F254" s="20">
        <v>1.0</v>
      </c>
      <c r="G254" s="21" t="s">
        <v>18</v>
      </c>
      <c r="H254" s="32">
        <f>F254*(E254-1)*0.95</f>
        <v>0.608</v>
      </c>
      <c r="I254" s="32">
        <f t="shared" si="3"/>
        <v>174.27</v>
      </c>
      <c r="J254" s="23">
        <f t="shared" si="1"/>
        <v>8713.5</v>
      </c>
      <c r="K254" s="24"/>
      <c r="L254" s="49"/>
      <c r="M254" s="49"/>
      <c r="N254" s="49"/>
      <c r="O254" s="28"/>
      <c r="P254" s="30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>
      <c r="A255" s="17">
        <v>42392.0</v>
      </c>
      <c r="B255" s="18">
        <v>0.6006944444444444</v>
      </c>
      <c r="C255" s="20" t="s">
        <v>16</v>
      </c>
      <c r="D255" s="20" t="s">
        <v>240</v>
      </c>
      <c r="E255" s="20">
        <v>16.72</v>
      </c>
      <c r="F255" s="20">
        <v>1.0</v>
      </c>
      <c r="G255" s="21" t="s">
        <v>45</v>
      </c>
      <c r="H255" s="51">
        <f>-F255</f>
        <v>-1</v>
      </c>
      <c r="I255" s="32">
        <f t="shared" si="3"/>
        <v>173.27</v>
      </c>
      <c r="J255" s="23">
        <f t="shared" si="1"/>
        <v>8663.5</v>
      </c>
      <c r="K255" s="24"/>
      <c r="L255" s="49"/>
      <c r="M255" s="49"/>
      <c r="N255" s="49"/>
      <c r="O255" s="28"/>
      <c r="P255" s="30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>
      <c r="A256" s="17">
        <v>42399.0</v>
      </c>
      <c r="B256" s="18">
        <v>0.6493055555555556</v>
      </c>
      <c r="C256" s="20" t="s">
        <v>31</v>
      </c>
      <c r="D256" s="20" t="s">
        <v>236</v>
      </c>
      <c r="E256" s="20">
        <v>1.85</v>
      </c>
      <c r="F256" s="20">
        <v>1.0</v>
      </c>
      <c r="G256" s="21" t="s">
        <v>18</v>
      </c>
      <c r="H256" s="32">
        <f>F256*(E256-1)*0.95</f>
        <v>0.8075</v>
      </c>
      <c r="I256" s="32">
        <f t="shared" si="3"/>
        <v>174.0775</v>
      </c>
      <c r="J256" s="23">
        <f t="shared" si="1"/>
        <v>8703.875</v>
      </c>
      <c r="K256" s="24"/>
      <c r="L256" s="49"/>
      <c r="M256" s="49"/>
      <c r="N256" s="49"/>
      <c r="O256" s="28"/>
      <c r="P256" s="30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>
      <c r="A257" s="17">
        <v>42399.0</v>
      </c>
      <c r="B257" s="18">
        <v>0.6354166666666666</v>
      </c>
      <c r="C257" s="20" t="s">
        <v>27</v>
      </c>
      <c r="D257" s="20" t="s">
        <v>243</v>
      </c>
      <c r="E257" s="20">
        <v>29.56</v>
      </c>
      <c r="F257" s="20">
        <v>1.0</v>
      </c>
      <c r="G257" s="21" t="s">
        <v>125</v>
      </c>
      <c r="H257" s="51">
        <f>-F257</f>
        <v>-1</v>
      </c>
      <c r="I257" s="32">
        <f t="shared" si="3"/>
        <v>173.0775</v>
      </c>
      <c r="J257" s="23">
        <f t="shared" si="1"/>
        <v>8653.875</v>
      </c>
      <c r="K257" s="24"/>
      <c r="L257" s="49"/>
      <c r="M257" s="49"/>
      <c r="N257" s="49"/>
      <c r="O257" s="28"/>
      <c r="P257" s="30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>
      <c r="A258" s="17">
        <v>42399.0</v>
      </c>
      <c r="B258" s="18">
        <v>0.625</v>
      </c>
      <c r="C258" s="20" t="s">
        <v>31</v>
      </c>
      <c r="D258" s="20" t="s">
        <v>244</v>
      </c>
      <c r="E258" s="20">
        <v>2.96</v>
      </c>
      <c r="F258" s="20">
        <v>1.0</v>
      </c>
      <c r="G258" s="21" t="s">
        <v>18</v>
      </c>
      <c r="H258" s="32">
        <f>F258*(E258-1)*0.95</f>
        <v>1.862</v>
      </c>
      <c r="I258" s="32">
        <f t="shared" si="3"/>
        <v>174.9395</v>
      </c>
      <c r="J258" s="23">
        <f t="shared" si="1"/>
        <v>8746.975</v>
      </c>
      <c r="K258" s="24"/>
      <c r="L258" s="49"/>
      <c r="M258" s="49"/>
      <c r="N258" s="49"/>
      <c r="O258" s="28"/>
      <c r="P258" s="30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>
      <c r="A259" s="17">
        <v>42399.0</v>
      </c>
      <c r="B259" s="18">
        <v>0.625</v>
      </c>
      <c r="C259" s="20" t="s">
        <v>31</v>
      </c>
      <c r="D259" s="20" t="s">
        <v>245</v>
      </c>
      <c r="E259" s="20">
        <v>3.45</v>
      </c>
      <c r="F259" s="20">
        <v>1.0</v>
      </c>
      <c r="G259" s="21" t="s">
        <v>24</v>
      </c>
      <c r="H259" s="51">
        <f>-F259</f>
        <v>-1</v>
      </c>
      <c r="I259" s="32">
        <f t="shared" si="3"/>
        <v>173.9395</v>
      </c>
      <c r="J259" s="23">
        <f t="shared" si="1"/>
        <v>8696.975</v>
      </c>
      <c r="K259" s="24"/>
      <c r="L259" s="49"/>
      <c r="M259" s="49"/>
      <c r="N259" s="49"/>
      <c r="O259" s="28"/>
      <c r="P259" s="30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>
      <c r="A260" s="17">
        <v>42399.0</v>
      </c>
      <c r="B260" s="18">
        <v>0.6111111111111112</v>
      </c>
      <c r="C260" s="20" t="s">
        <v>27</v>
      </c>
      <c r="D260" s="20" t="s">
        <v>246</v>
      </c>
      <c r="E260" s="20">
        <v>1.59</v>
      </c>
      <c r="F260" s="20">
        <v>1.0</v>
      </c>
      <c r="G260" s="21" t="s">
        <v>18</v>
      </c>
      <c r="H260" s="32">
        <f t="shared" ref="H260:H262" si="45">F260*(E260-1)*0.95</f>
        <v>0.5605</v>
      </c>
      <c r="I260" s="32">
        <f t="shared" si="3"/>
        <v>174.5</v>
      </c>
      <c r="J260" s="23">
        <f t="shared" si="1"/>
        <v>8725</v>
      </c>
      <c r="K260" s="24"/>
      <c r="L260" s="49"/>
      <c r="M260" s="49"/>
      <c r="N260" s="49"/>
      <c r="O260" s="28"/>
      <c r="P260" s="30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>
      <c r="A261" s="17">
        <v>42399.0</v>
      </c>
      <c r="B261" s="18">
        <v>0.6006944444444444</v>
      </c>
      <c r="C261" s="20" t="s">
        <v>31</v>
      </c>
      <c r="D261" s="20" t="s">
        <v>232</v>
      </c>
      <c r="E261" s="20">
        <v>8.29</v>
      </c>
      <c r="F261" s="20">
        <v>1.0</v>
      </c>
      <c r="G261" s="21" t="s">
        <v>18</v>
      </c>
      <c r="H261" s="32">
        <f t="shared" si="45"/>
        <v>6.9255</v>
      </c>
      <c r="I261" s="32">
        <f t="shared" si="3"/>
        <v>181.4255</v>
      </c>
      <c r="J261" s="23">
        <f t="shared" si="1"/>
        <v>9071.275</v>
      </c>
      <c r="K261" s="24"/>
      <c r="L261" s="49"/>
      <c r="M261" s="49"/>
      <c r="N261" s="49"/>
      <c r="O261" s="28"/>
      <c r="P261" s="30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>
      <c r="A262" s="17">
        <v>42399.0</v>
      </c>
      <c r="B262" s="18">
        <v>0.5868055555555556</v>
      </c>
      <c r="C262" s="20" t="s">
        <v>27</v>
      </c>
      <c r="D262" s="20" t="s">
        <v>247</v>
      </c>
      <c r="E262" s="20">
        <v>9.9</v>
      </c>
      <c r="F262" s="20">
        <v>1.0</v>
      </c>
      <c r="G262" s="21" t="s">
        <v>18</v>
      </c>
      <c r="H262" s="32">
        <f t="shared" si="45"/>
        <v>8.455</v>
      </c>
      <c r="I262" s="32">
        <f t="shared" si="3"/>
        <v>189.8805</v>
      </c>
      <c r="J262" s="23">
        <f t="shared" si="1"/>
        <v>9494.025</v>
      </c>
      <c r="K262" s="24"/>
      <c r="L262" s="49"/>
      <c r="M262" s="49"/>
      <c r="N262" s="49"/>
      <c r="O262" s="28"/>
      <c r="P262" s="30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>
      <c r="A263" s="17">
        <v>42399.0</v>
      </c>
      <c r="B263" s="18">
        <v>0.5763888888888888</v>
      </c>
      <c r="C263" s="20" t="s">
        <v>31</v>
      </c>
      <c r="D263" s="20" t="s">
        <v>228</v>
      </c>
      <c r="E263" s="20">
        <v>19.5</v>
      </c>
      <c r="F263" s="20">
        <v>1.0</v>
      </c>
      <c r="G263" s="21" t="s">
        <v>40</v>
      </c>
      <c r="H263" s="51">
        <f t="shared" ref="H263:H267" si="46">-F263</f>
        <v>-1</v>
      </c>
      <c r="I263" s="32">
        <f t="shared" si="3"/>
        <v>188.8805</v>
      </c>
      <c r="J263" s="23">
        <f t="shared" si="1"/>
        <v>9444.025</v>
      </c>
      <c r="K263" s="24"/>
      <c r="L263" s="49"/>
      <c r="M263" s="49"/>
      <c r="N263" s="49"/>
      <c r="O263" s="28"/>
      <c r="P263" s="30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>
      <c r="A264" s="17">
        <v>42399.0</v>
      </c>
      <c r="B264" s="18">
        <v>0.5277777777777778</v>
      </c>
      <c r="C264" s="19" t="s">
        <v>31</v>
      </c>
      <c r="D264" s="20" t="s">
        <v>248</v>
      </c>
      <c r="E264" s="20">
        <v>2.75</v>
      </c>
      <c r="F264" s="20">
        <v>1.0</v>
      </c>
      <c r="G264" s="21" t="s">
        <v>38</v>
      </c>
      <c r="H264" s="51">
        <f t="shared" si="46"/>
        <v>-1</v>
      </c>
      <c r="I264" s="32">
        <f t="shared" si="3"/>
        <v>187.8805</v>
      </c>
      <c r="J264" s="23">
        <f t="shared" si="1"/>
        <v>9394.025</v>
      </c>
      <c r="K264" s="24"/>
      <c r="L264" s="49"/>
      <c r="M264" s="49"/>
      <c r="N264" s="49"/>
      <c r="O264" s="28"/>
      <c r="P264" s="30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>
      <c r="A265" s="17">
        <v>42406.0</v>
      </c>
      <c r="B265" s="18">
        <v>0.6145833333333334</v>
      </c>
      <c r="C265" s="19" t="s">
        <v>249</v>
      </c>
      <c r="D265" s="20" t="s">
        <v>237</v>
      </c>
      <c r="E265" s="20">
        <v>3.9</v>
      </c>
      <c r="F265" s="20">
        <v>1.0</v>
      </c>
      <c r="G265" s="21" t="s">
        <v>45</v>
      </c>
      <c r="H265" s="51">
        <f t="shared" si="46"/>
        <v>-1</v>
      </c>
      <c r="I265" s="32">
        <f t="shared" si="3"/>
        <v>186.8805</v>
      </c>
      <c r="J265" s="23">
        <f t="shared" si="1"/>
        <v>9344.025</v>
      </c>
      <c r="K265" s="24"/>
      <c r="L265" s="49"/>
      <c r="M265" s="49"/>
      <c r="N265" s="49"/>
      <c r="O265" s="28"/>
      <c r="P265" s="30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>
      <c r="A266" s="17">
        <v>42406.0</v>
      </c>
      <c r="B266" s="18">
        <v>0.6006944444444444</v>
      </c>
      <c r="C266" s="20" t="s">
        <v>12</v>
      </c>
      <c r="D266" s="20" t="s">
        <v>250</v>
      </c>
      <c r="E266" s="20">
        <v>2.86</v>
      </c>
      <c r="F266" s="20">
        <v>1.0</v>
      </c>
      <c r="G266" s="21" t="s">
        <v>45</v>
      </c>
      <c r="H266" s="51">
        <f t="shared" si="46"/>
        <v>-1</v>
      </c>
      <c r="I266" s="32">
        <f t="shared" si="3"/>
        <v>185.8805</v>
      </c>
      <c r="J266" s="23">
        <f t="shared" si="1"/>
        <v>9294.025</v>
      </c>
      <c r="K266" s="24"/>
      <c r="L266" s="49"/>
      <c r="M266" s="49"/>
      <c r="N266" s="49"/>
      <c r="O266" s="28"/>
      <c r="P266" s="30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>
      <c r="A267" s="17">
        <v>42406.0</v>
      </c>
      <c r="B267" s="18">
        <v>0.5381944444444444</v>
      </c>
      <c r="C267" s="20" t="s">
        <v>196</v>
      </c>
      <c r="D267" s="20" t="s">
        <v>238</v>
      </c>
      <c r="E267" s="20">
        <v>9.12</v>
      </c>
      <c r="F267" s="20">
        <v>1.0</v>
      </c>
      <c r="G267" s="21" t="s">
        <v>48</v>
      </c>
      <c r="H267" s="51">
        <f t="shared" si="46"/>
        <v>-1</v>
      </c>
      <c r="I267" s="32">
        <f t="shared" si="3"/>
        <v>184.8805</v>
      </c>
      <c r="J267" s="23">
        <f t="shared" si="1"/>
        <v>9244.025</v>
      </c>
      <c r="K267" s="24"/>
      <c r="L267" s="49"/>
      <c r="M267" s="49"/>
      <c r="N267" s="49"/>
      <c r="O267" s="28"/>
      <c r="P267" s="30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>
      <c r="A268" s="17">
        <v>42413.0</v>
      </c>
      <c r="B268" s="18">
        <v>0.6979166666666666</v>
      </c>
      <c r="C268" s="20" t="s">
        <v>33</v>
      </c>
      <c r="D268" s="20" t="s">
        <v>233</v>
      </c>
      <c r="E268" s="20">
        <v>2.48</v>
      </c>
      <c r="F268" s="20">
        <v>1.0</v>
      </c>
      <c r="G268" s="21" t="s">
        <v>18</v>
      </c>
      <c r="H268" s="32">
        <f>F268*(E268-1)*0.95</f>
        <v>1.406</v>
      </c>
      <c r="I268" s="32">
        <f t="shared" si="3"/>
        <v>186.2865</v>
      </c>
      <c r="J268" s="23">
        <f t="shared" si="1"/>
        <v>9314.325</v>
      </c>
      <c r="K268" s="24"/>
      <c r="L268" s="49"/>
      <c r="M268" s="49"/>
      <c r="N268" s="49"/>
      <c r="O268" s="28"/>
      <c r="P268" s="30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>
      <c r="A269" s="17">
        <v>42420.0</v>
      </c>
      <c r="B269" s="18">
        <v>0.6111111111111112</v>
      </c>
      <c r="C269" s="20" t="s">
        <v>20</v>
      </c>
      <c r="D269" s="20" t="s">
        <v>251</v>
      </c>
      <c r="E269" s="20">
        <v>7.2</v>
      </c>
      <c r="F269" s="20">
        <v>1.0</v>
      </c>
      <c r="G269" s="21" t="s">
        <v>45</v>
      </c>
      <c r="H269" s="51">
        <f t="shared" ref="H269:H270" si="47">-F269</f>
        <v>-1</v>
      </c>
      <c r="I269" s="32">
        <f t="shared" si="3"/>
        <v>185.2865</v>
      </c>
      <c r="J269" s="23">
        <f t="shared" si="1"/>
        <v>9264.325</v>
      </c>
      <c r="K269" s="24"/>
      <c r="L269" s="49"/>
      <c r="M269" s="49"/>
      <c r="N269" s="49"/>
      <c r="O269" s="28"/>
      <c r="P269" s="30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>
      <c r="A270" s="17">
        <v>42420.0</v>
      </c>
      <c r="B270" s="18">
        <v>0.6111111111111112</v>
      </c>
      <c r="C270" s="20" t="s">
        <v>20</v>
      </c>
      <c r="D270" s="20" t="s">
        <v>252</v>
      </c>
      <c r="E270" s="20">
        <v>7.09</v>
      </c>
      <c r="F270" s="20">
        <v>1.0</v>
      </c>
      <c r="G270" s="21" t="s">
        <v>40</v>
      </c>
      <c r="H270" s="51">
        <f t="shared" si="47"/>
        <v>-1</v>
      </c>
      <c r="I270" s="32">
        <f t="shared" si="3"/>
        <v>184.2865</v>
      </c>
      <c r="J270" s="23">
        <f t="shared" si="1"/>
        <v>9214.325</v>
      </c>
      <c r="K270" s="24"/>
      <c r="L270" s="49"/>
      <c r="M270" s="49"/>
      <c r="N270" s="49"/>
      <c r="O270" s="28"/>
      <c r="P270" s="30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>
      <c r="A271" s="17">
        <v>42420.0</v>
      </c>
      <c r="B271" s="18">
        <v>0.6006944444444444</v>
      </c>
      <c r="C271" s="20" t="s">
        <v>16</v>
      </c>
      <c r="D271" s="20" t="s">
        <v>253</v>
      </c>
      <c r="E271" s="20">
        <v>4.41</v>
      </c>
      <c r="F271" s="20">
        <v>1.0</v>
      </c>
      <c r="G271" s="21" t="s">
        <v>18</v>
      </c>
      <c r="H271" s="32">
        <f t="shared" ref="H271:H272" si="48">F271*(E271-1)*0.95</f>
        <v>3.2395</v>
      </c>
      <c r="I271" s="32">
        <f t="shared" si="3"/>
        <v>187.526</v>
      </c>
      <c r="J271" s="23">
        <f t="shared" si="1"/>
        <v>9376.3</v>
      </c>
      <c r="K271" s="24"/>
      <c r="L271" s="49"/>
      <c r="M271" s="49"/>
      <c r="N271" s="49"/>
      <c r="O271" s="28"/>
      <c r="P271" s="30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>
      <c r="A272" s="17">
        <v>42427.0</v>
      </c>
      <c r="B272" s="18">
        <v>0.6388888888888888</v>
      </c>
      <c r="C272" s="20" t="s">
        <v>41</v>
      </c>
      <c r="D272" s="20" t="s">
        <v>254</v>
      </c>
      <c r="E272" s="20">
        <v>3.8</v>
      </c>
      <c r="F272" s="20">
        <v>1.0</v>
      </c>
      <c r="G272" s="21" t="s">
        <v>18</v>
      </c>
      <c r="H272" s="32">
        <f t="shared" si="48"/>
        <v>2.66</v>
      </c>
      <c r="I272" s="32">
        <f t="shared" si="3"/>
        <v>190.186</v>
      </c>
      <c r="J272" s="23">
        <f t="shared" si="1"/>
        <v>9509.3</v>
      </c>
      <c r="K272" s="24"/>
      <c r="L272" s="49"/>
      <c r="M272" s="49"/>
      <c r="N272" s="49"/>
      <c r="O272" s="28"/>
      <c r="P272" s="30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>
      <c r="A273" s="17">
        <v>42427.0</v>
      </c>
      <c r="B273" s="18">
        <v>0.6284722222222222</v>
      </c>
      <c r="C273" s="19" t="s">
        <v>189</v>
      </c>
      <c r="D273" s="20" t="s">
        <v>255</v>
      </c>
      <c r="E273" s="20">
        <v>7.0</v>
      </c>
      <c r="F273" s="20">
        <v>1.0</v>
      </c>
      <c r="G273" s="21" t="s">
        <v>45</v>
      </c>
      <c r="H273" s="51">
        <f t="shared" ref="H273:H278" si="49">-F273</f>
        <v>-1</v>
      </c>
      <c r="I273" s="32">
        <f t="shared" si="3"/>
        <v>189.186</v>
      </c>
      <c r="J273" s="23">
        <f t="shared" si="1"/>
        <v>9459.3</v>
      </c>
      <c r="K273" s="24"/>
      <c r="L273" s="49"/>
      <c r="M273" s="49"/>
      <c r="N273" s="49"/>
      <c r="O273" s="28"/>
      <c r="P273" s="30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>
      <c r="A274" s="17">
        <v>42441.0</v>
      </c>
      <c r="B274" s="18">
        <v>0.65625</v>
      </c>
      <c r="C274" s="19" t="s">
        <v>12</v>
      </c>
      <c r="D274" s="20" t="s">
        <v>256</v>
      </c>
      <c r="E274" s="20">
        <v>3.14</v>
      </c>
      <c r="F274" s="20">
        <v>1.0</v>
      </c>
      <c r="G274" s="21" t="s">
        <v>64</v>
      </c>
      <c r="H274" s="51">
        <f t="shared" si="49"/>
        <v>-1</v>
      </c>
      <c r="I274" s="32">
        <f t="shared" si="3"/>
        <v>188.186</v>
      </c>
      <c r="J274" s="23">
        <f t="shared" si="1"/>
        <v>9409.3</v>
      </c>
      <c r="K274" s="24"/>
      <c r="L274" s="49"/>
      <c r="M274" s="49"/>
      <c r="N274" s="49"/>
      <c r="O274" s="28"/>
      <c r="P274" s="30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>
      <c r="A275" s="17">
        <v>42444.0</v>
      </c>
      <c r="B275" s="18">
        <v>0.7013888888888888</v>
      </c>
      <c r="C275" s="19" t="s">
        <v>31</v>
      </c>
      <c r="D275" s="20" t="s">
        <v>237</v>
      </c>
      <c r="E275" s="20">
        <v>8.09</v>
      </c>
      <c r="F275" s="20">
        <v>1.0</v>
      </c>
      <c r="G275" s="21" t="s">
        <v>24</v>
      </c>
      <c r="H275" s="51">
        <f t="shared" si="49"/>
        <v>-1</v>
      </c>
      <c r="I275" s="32">
        <f t="shared" si="3"/>
        <v>187.186</v>
      </c>
      <c r="J275" s="23">
        <f t="shared" si="1"/>
        <v>9359.3</v>
      </c>
      <c r="K275" s="24"/>
      <c r="L275" s="49"/>
      <c r="M275" s="49"/>
      <c r="N275" s="49"/>
      <c r="O275" s="28"/>
      <c r="P275" s="30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>
      <c r="A276" s="17">
        <v>42444.0</v>
      </c>
      <c r="B276" s="18">
        <v>0.6458333333333334</v>
      </c>
      <c r="C276" s="20" t="s">
        <v>31</v>
      </c>
      <c r="D276" s="20" t="s">
        <v>242</v>
      </c>
      <c r="E276" s="20">
        <v>5.04</v>
      </c>
      <c r="F276" s="20">
        <v>1.0</v>
      </c>
      <c r="G276" s="21" t="s">
        <v>38</v>
      </c>
      <c r="H276" s="51">
        <f t="shared" si="49"/>
        <v>-1</v>
      </c>
      <c r="I276" s="32">
        <f t="shared" si="3"/>
        <v>186.186</v>
      </c>
      <c r="J276" s="23">
        <f t="shared" si="1"/>
        <v>9309.3</v>
      </c>
      <c r="K276" s="24"/>
      <c r="L276" s="49"/>
      <c r="M276" s="49"/>
      <c r="N276" s="49"/>
      <c r="O276" s="28"/>
      <c r="P276" s="30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>
      <c r="A277" s="17">
        <v>42444.0</v>
      </c>
      <c r="B277" s="18">
        <v>0.6458333333333334</v>
      </c>
      <c r="C277" s="20" t="s">
        <v>31</v>
      </c>
      <c r="D277" s="20" t="s">
        <v>239</v>
      </c>
      <c r="E277" s="20">
        <v>11.44</v>
      </c>
      <c r="F277" s="20">
        <v>1.0</v>
      </c>
      <c r="G277" s="21" t="s">
        <v>64</v>
      </c>
      <c r="H277" s="51">
        <f t="shared" si="49"/>
        <v>-1</v>
      </c>
      <c r="I277" s="32">
        <f t="shared" si="3"/>
        <v>185.186</v>
      </c>
      <c r="J277" s="23">
        <f t="shared" si="1"/>
        <v>9259.3</v>
      </c>
      <c r="K277" s="24"/>
      <c r="L277" s="49"/>
      <c r="M277" s="49"/>
      <c r="N277" s="49"/>
      <c r="O277" s="28"/>
      <c r="P277" s="30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>
      <c r="A278" s="17">
        <v>42445.0</v>
      </c>
      <c r="B278" s="18">
        <v>0.6180555555555556</v>
      </c>
      <c r="C278" s="20" t="s">
        <v>31</v>
      </c>
      <c r="D278" s="20" t="s">
        <v>257</v>
      </c>
      <c r="E278" s="20">
        <v>10.33</v>
      </c>
      <c r="F278" s="20">
        <v>1.0</v>
      </c>
      <c r="G278" s="21" t="s">
        <v>258</v>
      </c>
      <c r="H278" s="51">
        <f t="shared" si="49"/>
        <v>-1</v>
      </c>
      <c r="I278" s="32">
        <f t="shared" si="3"/>
        <v>184.186</v>
      </c>
      <c r="J278" s="23">
        <f t="shared" si="1"/>
        <v>9209.3</v>
      </c>
      <c r="K278" s="24"/>
      <c r="L278" s="49"/>
      <c r="M278" s="49"/>
      <c r="N278" s="49"/>
      <c r="O278" s="28"/>
      <c r="P278" s="30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>
      <c r="A279" s="17">
        <v>42445.0</v>
      </c>
      <c r="B279" s="18">
        <v>0.5902777777777778</v>
      </c>
      <c r="C279" s="20" t="s">
        <v>31</v>
      </c>
      <c r="D279" s="20" t="s">
        <v>28</v>
      </c>
      <c r="E279" s="20">
        <v>10.5</v>
      </c>
      <c r="F279" s="20">
        <v>1.0</v>
      </c>
      <c r="G279" s="21" t="s">
        <v>18</v>
      </c>
      <c r="H279" s="32">
        <f t="shared" ref="H279:H280" si="50">F279*(E279-1)*0.95</f>
        <v>9.025</v>
      </c>
      <c r="I279" s="32">
        <f t="shared" si="3"/>
        <v>193.211</v>
      </c>
      <c r="J279" s="23">
        <f t="shared" si="1"/>
        <v>9660.55</v>
      </c>
      <c r="K279" s="24"/>
      <c r="L279" s="49"/>
      <c r="M279" s="49"/>
      <c r="N279" s="49"/>
      <c r="O279" s="28"/>
      <c r="P279" s="30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>
      <c r="A280" s="17">
        <v>42445.0</v>
      </c>
      <c r="B280" s="18">
        <v>0.5625</v>
      </c>
      <c r="C280" s="20" t="s">
        <v>31</v>
      </c>
      <c r="D280" s="20" t="s">
        <v>259</v>
      </c>
      <c r="E280" s="20">
        <v>4.81</v>
      </c>
      <c r="F280" s="20">
        <v>1.0</v>
      </c>
      <c r="G280" s="21" t="s">
        <v>18</v>
      </c>
      <c r="H280" s="32">
        <f t="shared" si="50"/>
        <v>3.6195</v>
      </c>
      <c r="I280" s="32">
        <f t="shared" si="3"/>
        <v>196.8305</v>
      </c>
      <c r="J280" s="23">
        <f t="shared" si="1"/>
        <v>9841.525</v>
      </c>
      <c r="K280" s="24"/>
      <c r="L280" s="49"/>
      <c r="M280" s="49"/>
      <c r="N280" s="49"/>
      <c r="O280" s="28"/>
      <c r="P280" s="30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>
      <c r="A281" s="17">
        <v>42445.0</v>
      </c>
      <c r="B281" s="18">
        <v>0.5625</v>
      </c>
      <c r="C281" s="20" t="s">
        <v>31</v>
      </c>
      <c r="D281" s="20" t="s">
        <v>255</v>
      </c>
      <c r="E281" s="20">
        <v>50.0</v>
      </c>
      <c r="F281" s="20">
        <v>1.0</v>
      </c>
      <c r="G281" s="21" t="s">
        <v>48</v>
      </c>
      <c r="H281" s="51">
        <f t="shared" ref="H281:H284" si="51">-F281</f>
        <v>-1</v>
      </c>
      <c r="I281" s="32">
        <f t="shared" si="3"/>
        <v>195.8305</v>
      </c>
      <c r="J281" s="23">
        <f t="shared" si="1"/>
        <v>9791.525</v>
      </c>
      <c r="K281" s="24"/>
      <c r="L281" s="49"/>
      <c r="M281" s="49"/>
      <c r="N281" s="49"/>
      <c r="O281" s="28"/>
      <c r="P281" s="30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>
      <c r="A282" s="17">
        <v>42445.0</v>
      </c>
      <c r="B282" s="18">
        <v>0.5625</v>
      </c>
      <c r="C282" s="20" t="s">
        <v>31</v>
      </c>
      <c r="D282" s="20" t="s">
        <v>260</v>
      </c>
      <c r="E282" s="20">
        <v>18.0</v>
      </c>
      <c r="F282" s="20">
        <v>1.0</v>
      </c>
      <c r="G282" s="21" t="s">
        <v>40</v>
      </c>
      <c r="H282" s="51">
        <f t="shared" si="51"/>
        <v>-1</v>
      </c>
      <c r="I282" s="32">
        <f t="shared" si="3"/>
        <v>194.8305</v>
      </c>
      <c r="J282" s="23">
        <f t="shared" si="1"/>
        <v>9741.525</v>
      </c>
      <c r="K282" s="24"/>
      <c r="L282" s="49"/>
      <c r="M282" s="49"/>
      <c r="N282" s="49"/>
      <c r="O282" s="28"/>
      <c r="P282" s="30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>
      <c r="A283" s="17">
        <v>42446.0</v>
      </c>
      <c r="B283" s="18">
        <v>0.7013888888888888</v>
      </c>
      <c r="C283" s="20" t="s">
        <v>31</v>
      </c>
      <c r="D283" s="20" t="s">
        <v>261</v>
      </c>
      <c r="E283" s="20">
        <v>27.0</v>
      </c>
      <c r="F283" s="20">
        <v>1.0</v>
      </c>
      <c r="G283" s="21" t="s">
        <v>62</v>
      </c>
      <c r="H283" s="51">
        <f t="shared" si="51"/>
        <v>-1</v>
      </c>
      <c r="I283" s="32">
        <f t="shared" si="3"/>
        <v>193.8305</v>
      </c>
      <c r="J283" s="23">
        <f t="shared" si="1"/>
        <v>9691.525</v>
      </c>
      <c r="K283" s="24"/>
      <c r="L283" s="49"/>
      <c r="M283" s="49"/>
      <c r="N283" s="49"/>
      <c r="O283" s="28"/>
      <c r="P283" s="30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>
      <c r="A284" s="17">
        <v>42446.0</v>
      </c>
      <c r="B284" s="18">
        <v>0.7013888888888888</v>
      </c>
      <c r="C284" s="20" t="s">
        <v>31</v>
      </c>
      <c r="D284" s="20" t="s">
        <v>247</v>
      </c>
      <c r="E284" s="20">
        <v>7.8</v>
      </c>
      <c r="F284" s="20">
        <v>1.0</v>
      </c>
      <c r="G284" s="21" t="s">
        <v>192</v>
      </c>
      <c r="H284" s="51">
        <f t="shared" si="51"/>
        <v>-1</v>
      </c>
      <c r="I284" s="32">
        <f t="shared" si="3"/>
        <v>192.8305</v>
      </c>
      <c r="J284" s="23">
        <f t="shared" si="1"/>
        <v>9641.525</v>
      </c>
      <c r="K284" s="24"/>
      <c r="L284" s="49"/>
      <c r="M284" s="49"/>
      <c r="N284" s="49"/>
      <c r="O284" s="28"/>
      <c r="P284" s="30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>
      <c r="A285" s="17">
        <v>42446.0</v>
      </c>
      <c r="B285" s="18">
        <v>0.6458333333333334</v>
      </c>
      <c r="C285" s="20" t="s">
        <v>31</v>
      </c>
      <c r="D285" s="20" t="s">
        <v>236</v>
      </c>
      <c r="E285" s="20">
        <v>2.22</v>
      </c>
      <c r="F285" s="20">
        <v>1.0</v>
      </c>
      <c r="G285" s="21" t="s">
        <v>18</v>
      </c>
      <c r="H285" s="32">
        <f>F285*(E285-1)*0.95</f>
        <v>1.159</v>
      </c>
      <c r="I285" s="32">
        <f t="shared" si="3"/>
        <v>193.9895</v>
      </c>
      <c r="J285" s="23">
        <f t="shared" si="1"/>
        <v>9699.475</v>
      </c>
      <c r="K285" s="24"/>
      <c r="L285" s="49"/>
      <c r="M285" s="49"/>
      <c r="N285" s="49"/>
      <c r="O285" s="28"/>
      <c r="P285" s="30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>
      <c r="A286" s="17">
        <v>42446.0</v>
      </c>
      <c r="B286" s="18">
        <v>0.6180555555555556</v>
      </c>
      <c r="C286" s="20" t="s">
        <v>31</v>
      </c>
      <c r="D286" s="20" t="s">
        <v>262</v>
      </c>
      <c r="E286" s="20">
        <v>27.03</v>
      </c>
      <c r="F286" s="20">
        <v>1.0</v>
      </c>
      <c r="G286" s="21" t="s">
        <v>56</v>
      </c>
      <c r="H286" s="51">
        <f t="shared" ref="H286:H288" si="52">-F286</f>
        <v>-1</v>
      </c>
      <c r="I286" s="32">
        <f t="shared" si="3"/>
        <v>192.9895</v>
      </c>
      <c r="J286" s="23">
        <f t="shared" si="1"/>
        <v>9649.475</v>
      </c>
      <c r="K286" s="24"/>
      <c r="L286" s="49"/>
      <c r="M286" s="49"/>
      <c r="N286" s="49"/>
      <c r="O286" s="28"/>
      <c r="P286" s="30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>
      <c r="A287" s="17">
        <v>42446.0</v>
      </c>
      <c r="B287" s="18">
        <v>0.6180555555555556</v>
      </c>
      <c r="C287" s="20" t="s">
        <v>31</v>
      </c>
      <c r="D287" s="20" t="s">
        <v>232</v>
      </c>
      <c r="E287" s="20">
        <v>61.25</v>
      </c>
      <c r="F287" s="20">
        <v>1.0</v>
      </c>
      <c r="G287" s="21" t="s">
        <v>125</v>
      </c>
      <c r="H287" s="51">
        <f t="shared" si="52"/>
        <v>-1</v>
      </c>
      <c r="I287" s="32">
        <f t="shared" si="3"/>
        <v>191.9895</v>
      </c>
      <c r="J287" s="23">
        <f t="shared" si="1"/>
        <v>9599.475</v>
      </c>
      <c r="K287" s="24"/>
      <c r="L287" s="49"/>
      <c r="M287" s="49"/>
      <c r="N287" s="49"/>
      <c r="O287" s="28"/>
      <c r="P287" s="30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>
      <c r="A288" s="17">
        <v>42446.0</v>
      </c>
      <c r="B288" s="18">
        <v>0.5902777777777778</v>
      </c>
      <c r="C288" s="20" t="s">
        <v>31</v>
      </c>
      <c r="D288" s="20" t="s">
        <v>263</v>
      </c>
      <c r="E288" s="20">
        <v>27.49</v>
      </c>
      <c r="F288" s="20">
        <v>1.0</v>
      </c>
      <c r="G288" s="21" t="s">
        <v>40</v>
      </c>
      <c r="H288" s="51">
        <f t="shared" si="52"/>
        <v>-1</v>
      </c>
      <c r="I288" s="32">
        <f t="shared" si="3"/>
        <v>190.9895</v>
      </c>
      <c r="J288" s="23">
        <f t="shared" si="1"/>
        <v>9549.475</v>
      </c>
      <c r="K288" s="24"/>
      <c r="L288" s="49"/>
      <c r="M288" s="49"/>
      <c r="N288" s="49"/>
      <c r="O288" s="28"/>
      <c r="P288" s="30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>
      <c r="A289" s="17">
        <v>42446.0</v>
      </c>
      <c r="B289" s="18">
        <v>0.5625</v>
      </c>
      <c r="C289" s="20" t="s">
        <v>31</v>
      </c>
      <c r="D289" s="20" t="s">
        <v>264</v>
      </c>
      <c r="E289" s="20">
        <v>5.17</v>
      </c>
      <c r="F289" s="20">
        <v>1.0</v>
      </c>
      <c r="G289" s="21" t="s">
        <v>18</v>
      </c>
      <c r="H289" s="32">
        <f>F289*(E289-1)*0.95</f>
        <v>3.9615</v>
      </c>
      <c r="I289" s="32">
        <f t="shared" si="3"/>
        <v>194.951</v>
      </c>
      <c r="J289" s="23">
        <f t="shared" si="1"/>
        <v>9747.55</v>
      </c>
      <c r="K289" s="24"/>
      <c r="L289" s="49"/>
      <c r="M289" s="49"/>
      <c r="N289" s="49"/>
      <c r="O289" s="28"/>
      <c r="P289" s="30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>
      <c r="A290" s="17">
        <v>42446.0</v>
      </c>
      <c r="B290" s="18">
        <v>0.5625</v>
      </c>
      <c r="C290" s="20" t="s">
        <v>31</v>
      </c>
      <c r="D290" s="20" t="s">
        <v>241</v>
      </c>
      <c r="E290" s="20">
        <v>10.5</v>
      </c>
      <c r="F290" s="20">
        <v>1.0</v>
      </c>
      <c r="G290" s="21" t="s">
        <v>38</v>
      </c>
      <c r="H290" s="51">
        <f t="shared" ref="H290:H294" si="53">-F290</f>
        <v>-1</v>
      </c>
      <c r="I290" s="32">
        <f t="shared" si="3"/>
        <v>193.951</v>
      </c>
      <c r="J290" s="23">
        <f t="shared" si="1"/>
        <v>9697.55</v>
      </c>
      <c r="K290" s="24"/>
      <c r="L290" s="49"/>
      <c r="M290" s="49"/>
      <c r="N290" s="49"/>
      <c r="O290" s="28"/>
      <c r="P290" s="30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>
      <c r="A291" s="17">
        <v>42447.0</v>
      </c>
      <c r="B291" s="18">
        <v>0.6458333333333334</v>
      </c>
      <c r="C291" s="20" t="s">
        <v>31</v>
      </c>
      <c r="D291" s="20" t="s">
        <v>226</v>
      </c>
      <c r="E291" s="20">
        <v>4.0</v>
      </c>
      <c r="F291" s="20">
        <v>1.0</v>
      </c>
      <c r="G291" s="21" t="s">
        <v>14</v>
      </c>
      <c r="H291" s="51">
        <f t="shared" si="53"/>
        <v>-1</v>
      </c>
      <c r="I291" s="32">
        <f t="shared" si="3"/>
        <v>192.951</v>
      </c>
      <c r="J291" s="23">
        <f t="shared" si="1"/>
        <v>9647.55</v>
      </c>
      <c r="K291" s="24"/>
      <c r="L291" s="49"/>
      <c r="M291" s="49"/>
      <c r="N291" s="49"/>
      <c r="O291" s="28"/>
      <c r="P291" s="30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>
      <c r="A292" s="17">
        <v>42447.0</v>
      </c>
      <c r="B292" s="18">
        <v>0.6180555555555556</v>
      </c>
      <c r="C292" s="20" t="s">
        <v>31</v>
      </c>
      <c r="D292" s="20" t="s">
        <v>246</v>
      </c>
      <c r="E292" s="20">
        <v>5.84</v>
      </c>
      <c r="F292" s="20">
        <v>1.0</v>
      </c>
      <c r="G292" s="21" t="s">
        <v>38</v>
      </c>
      <c r="H292" s="51">
        <f t="shared" si="53"/>
        <v>-1</v>
      </c>
      <c r="I292" s="32">
        <f t="shared" si="3"/>
        <v>191.951</v>
      </c>
      <c r="J292" s="23">
        <f t="shared" si="1"/>
        <v>9597.55</v>
      </c>
      <c r="K292" s="24"/>
      <c r="L292" s="49"/>
      <c r="M292" s="49"/>
      <c r="N292" s="49"/>
      <c r="O292" s="28"/>
      <c r="P292" s="30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>
      <c r="A293" s="17">
        <v>42447.0</v>
      </c>
      <c r="B293" s="18">
        <v>0.6180555555555556</v>
      </c>
      <c r="C293" s="20" t="s">
        <v>31</v>
      </c>
      <c r="D293" s="20" t="s">
        <v>265</v>
      </c>
      <c r="E293" s="20">
        <v>89.22</v>
      </c>
      <c r="F293" s="20">
        <v>1.0</v>
      </c>
      <c r="G293" s="21" t="s">
        <v>56</v>
      </c>
      <c r="H293" s="51">
        <f t="shared" si="53"/>
        <v>-1</v>
      </c>
      <c r="I293" s="32">
        <f t="shared" si="3"/>
        <v>190.951</v>
      </c>
      <c r="J293" s="23">
        <f t="shared" si="1"/>
        <v>9547.55</v>
      </c>
      <c r="K293" s="24"/>
      <c r="L293" s="49"/>
      <c r="M293" s="49"/>
      <c r="N293" s="49"/>
      <c r="O293" s="28"/>
      <c r="P293" s="30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>
      <c r="A294" s="17">
        <v>42447.0</v>
      </c>
      <c r="B294" s="18">
        <v>0.5625</v>
      </c>
      <c r="C294" s="20" t="s">
        <v>31</v>
      </c>
      <c r="D294" s="20" t="s">
        <v>248</v>
      </c>
      <c r="E294" s="20">
        <v>12.89</v>
      </c>
      <c r="F294" s="20">
        <v>1.0</v>
      </c>
      <c r="G294" s="21" t="s">
        <v>195</v>
      </c>
      <c r="H294" s="51">
        <f t="shared" si="53"/>
        <v>-1</v>
      </c>
      <c r="I294" s="32">
        <f t="shared" si="3"/>
        <v>189.951</v>
      </c>
      <c r="J294" s="23">
        <f t="shared" si="1"/>
        <v>9497.55</v>
      </c>
      <c r="K294" s="24"/>
      <c r="L294" s="49"/>
      <c r="M294" s="49"/>
      <c r="N294" s="49"/>
      <c r="O294" s="28"/>
      <c r="P294" s="30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>
      <c r="A295" s="17">
        <v>42457.0</v>
      </c>
      <c r="B295" s="18">
        <v>0.7326388888888888</v>
      </c>
      <c r="C295" s="20" t="s">
        <v>68</v>
      </c>
      <c r="D295" s="20" t="s">
        <v>266</v>
      </c>
      <c r="E295" s="20">
        <v>2.23</v>
      </c>
      <c r="F295" s="20">
        <v>1.0</v>
      </c>
      <c r="G295" s="21" t="s">
        <v>18</v>
      </c>
      <c r="H295" s="32">
        <f t="shared" ref="H295:H297" si="54">F295*(E295-1)*0.95</f>
        <v>1.1685</v>
      </c>
      <c r="I295" s="32">
        <f t="shared" si="3"/>
        <v>191.1195</v>
      </c>
      <c r="J295" s="23">
        <f t="shared" si="1"/>
        <v>9555.975</v>
      </c>
      <c r="K295" s="24"/>
      <c r="L295" s="49"/>
      <c r="M295" s="49"/>
      <c r="N295" s="49"/>
      <c r="O295" s="28"/>
      <c r="P295" s="30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>
      <c r="A296" s="17">
        <v>42458.0</v>
      </c>
      <c r="B296" s="18">
        <v>0.6631944444444444</v>
      </c>
      <c r="C296" s="20" t="s">
        <v>68</v>
      </c>
      <c r="D296" s="20" t="s">
        <v>267</v>
      </c>
      <c r="E296" s="20">
        <v>2.39</v>
      </c>
      <c r="F296" s="20">
        <v>1.0</v>
      </c>
      <c r="G296" s="21" t="s">
        <v>18</v>
      </c>
      <c r="H296" s="32">
        <f t="shared" si="54"/>
        <v>1.3205</v>
      </c>
      <c r="I296" s="32">
        <f t="shared" si="3"/>
        <v>192.44</v>
      </c>
      <c r="J296" s="23">
        <f t="shared" si="1"/>
        <v>9622</v>
      </c>
      <c r="K296" s="24"/>
      <c r="L296" s="49"/>
      <c r="M296" s="49"/>
      <c r="N296" s="49"/>
      <c r="O296" s="28"/>
      <c r="P296" s="30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>
      <c r="A297" s="17">
        <v>42467.0</v>
      </c>
      <c r="B297" s="18">
        <v>0.6423611111111112</v>
      </c>
      <c r="C297" s="20" t="s">
        <v>70</v>
      </c>
      <c r="D297" s="20" t="s">
        <v>268</v>
      </c>
      <c r="E297" s="20">
        <v>1.52</v>
      </c>
      <c r="F297" s="20">
        <v>1.0</v>
      </c>
      <c r="G297" s="21" t="s">
        <v>18</v>
      </c>
      <c r="H297" s="32">
        <f t="shared" si="54"/>
        <v>0.494</v>
      </c>
      <c r="I297" s="32">
        <f t="shared" si="3"/>
        <v>192.934</v>
      </c>
      <c r="J297" s="23">
        <f t="shared" si="1"/>
        <v>9646.7</v>
      </c>
      <c r="K297" s="24"/>
      <c r="L297" s="49"/>
      <c r="M297" s="49"/>
      <c r="N297" s="49"/>
      <c r="O297" s="28"/>
      <c r="P297" s="30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>
      <c r="A298" s="17">
        <v>42467.0</v>
      </c>
      <c r="B298" s="18">
        <v>0.6423611111111112</v>
      </c>
      <c r="C298" s="20" t="s">
        <v>70</v>
      </c>
      <c r="D298" s="20" t="s">
        <v>242</v>
      </c>
      <c r="E298" s="20">
        <v>11.04</v>
      </c>
      <c r="F298" s="20">
        <v>1.0</v>
      </c>
      <c r="G298" s="21" t="s">
        <v>14</v>
      </c>
      <c r="H298" s="51">
        <f>-F298</f>
        <v>-1</v>
      </c>
      <c r="I298" s="32">
        <f t="shared" si="3"/>
        <v>191.934</v>
      </c>
      <c r="J298" s="23">
        <f t="shared" si="1"/>
        <v>9596.7</v>
      </c>
      <c r="K298" s="24"/>
      <c r="L298" s="49"/>
      <c r="M298" s="49"/>
      <c r="N298" s="49"/>
      <c r="O298" s="28"/>
      <c r="P298" s="30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>
      <c r="A299" s="17">
        <v>42467.0</v>
      </c>
      <c r="B299" s="18">
        <v>0.6180555555555556</v>
      </c>
      <c r="C299" s="20" t="s">
        <v>70</v>
      </c>
      <c r="D299" s="20" t="s">
        <v>226</v>
      </c>
      <c r="E299" s="20">
        <v>2.19</v>
      </c>
      <c r="F299" s="20">
        <v>1.0</v>
      </c>
      <c r="G299" s="21" t="s">
        <v>18</v>
      </c>
      <c r="H299" s="32">
        <f>F299*(E299-1)*0.95</f>
        <v>1.1305</v>
      </c>
      <c r="I299" s="32">
        <f t="shared" si="3"/>
        <v>193.0645</v>
      </c>
      <c r="J299" s="23">
        <f t="shared" si="1"/>
        <v>9653.225</v>
      </c>
      <c r="K299" s="24"/>
      <c r="L299" s="49"/>
      <c r="M299" s="49"/>
      <c r="N299" s="49"/>
      <c r="O299" s="28"/>
      <c r="P299" s="30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>
      <c r="A300" s="17">
        <v>42467.0</v>
      </c>
      <c r="B300" s="18">
        <v>0.6180555555555556</v>
      </c>
      <c r="C300" s="20" t="s">
        <v>70</v>
      </c>
      <c r="D300" s="20" t="s">
        <v>228</v>
      </c>
      <c r="E300" s="20">
        <v>113.57</v>
      </c>
      <c r="F300" s="20">
        <v>1.0</v>
      </c>
      <c r="G300" s="21" t="s">
        <v>40</v>
      </c>
      <c r="H300" s="51">
        <f t="shared" ref="H300:H307" si="55">-F300</f>
        <v>-1</v>
      </c>
      <c r="I300" s="32">
        <f t="shared" si="3"/>
        <v>192.0645</v>
      </c>
      <c r="J300" s="23">
        <f t="shared" si="1"/>
        <v>9603.225</v>
      </c>
      <c r="K300" s="24"/>
      <c r="L300" s="49"/>
      <c r="M300" s="49"/>
      <c r="N300" s="49"/>
      <c r="O300" s="28"/>
      <c r="P300" s="30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>
      <c r="A301" s="17">
        <v>42468.0</v>
      </c>
      <c r="B301" s="18">
        <v>0.71875</v>
      </c>
      <c r="C301" s="20" t="s">
        <v>70</v>
      </c>
      <c r="D301" s="20" t="s">
        <v>233</v>
      </c>
      <c r="E301" s="20">
        <v>3.4</v>
      </c>
      <c r="F301" s="20">
        <v>1.0</v>
      </c>
      <c r="G301" s="21" t="s">
        <v>38</v>
      </c>
      <c r="H301" s="51">
        <f t="shared" si="55"/>
        <v>-1</v>
      </c>
      <c r="I301" s="32">
        <f t="shared" si="3"/>
        <v>191.0645</v>
      </c>
      <c r="J301" s="23">
        <f t="shared" si="1"/>
        <v>9553.225</v>
      </c>
      <c r="K301" s="24"/>
      <c r="L301" s="49"/>
      <c r="M301" s="49"/>
      <c r="N301" s="49"/>
      <c r="O301" s="28"/>
      <c r="P301" s="30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>
      <c r="A302" s="17">
        <v>42468.0</v>
      </c>
      <c r="B302" s="18">
        <v>0.6701388888888888</v>
      </c>
      <c r="C302" s="19" t="s">
        <v>70</v>
      </c>
      <c r="D302" s="20" t="s">
        <v>262</v>
      </c>
      <c r="E302" s="20">
        <v>15.0</v>
      </c>
      <c r="F302" s="20">
        <v>1.0</v>
      </c>
      <c r="G302" s="21" t="s">
        <v>192</v>
      </c>
      <c r="H302" s="51">
        <f t="shared" si="55"/>
        <v>-1</v>
      </c>
      <c r="I302" s="32">
        <f t="shared" si="3"/>
        <v>190.0645</v>
      </c>
      <c r="J302" s="23">
        <f t="shared" si="1"/>
        <v>9503.225</v>
      </c>
      <c r="K302" s="24"/>
      <c r="L302" s="49"/>
      <c r="M302" s="49"/>
      <c r="N302" s="49"/>
      <c r="O302" s="28"/>
      <c r="P302" s="30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>
      <c r="A303" s="17">
        <v>42468.0</v>
      </c>
      <c r="B303" s="18">
        <v>0.6701388888888888</v>
      </c>
      <c r="C303" s="20" t="s">
        <v>70</v>
      </c>
      <c r="D303" s="20" t="s">
        <v>269</v>
      </c>
      <c r="E303" s="20">
        <v>11.0</v>
      </c>
      <c r="F303" s="20">
        <v>1.0</v>
      </c>
      <c r="G303" s="21" t="s">
        <v>270</v>
      </c>
      <c r="H303" s="51">
        <f t="shared" si="55"/>
        <v>-1</v>
      </c>
      <c r="I303" s="32">
        <f t="shared" si="3"/>
        <v>189.0645</v>
      </c>
      <c r="J303" s="23">
        <f t="shared" si="1"/>
        <v>9453.225</v>
      </c>
      <c r="K303" s="24"/>
      <c r="L303" s="49"/>
      <c r="M303" s="49"/>
      <c r="N303" s="49"/>
      <c r="O303" s="28"/>
      <c r="P303" s="30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>
      <c r="A304" s="17">
        <v>42468.0</v>
      </c>
      <c r="B304" s="18">
        <v>0.6180555555555556</v>
      </c>
      <c r="C304" s="20" t="s">
        <v>70</v>
      </c>
      <c r="D304" s="20" t="s">
        <v>28</v>
      </c>
      <c r="E304" s="20">
        <v>4.31</v>
      </c>
      <c r="F304" s="20">
        <v>1.0</v>
      </c>
      <c r="G304" s="21" t="s">
        <v>45</v>
      </c>
      <c r="H304" s="51">
        <f t="shared" si="55"/>
        <v>-1</v>
      </c>
      <c r="I304" s="32">
        <f t="shared" si="3"/>
        <v>188.0645</v>
      </c>
      <c r="J304" s="23">
        <f t="shared" si="1"/>
        <v>9403.225</v>
      </c>
      <c r="K304" s="24"/>
      <c r="L304" s="49"/>
      <c r="M304" s="49"/>
      <c r="N304" s="49"/>
      <c r="O304" s="28"/>
      <c r="P304" s="30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>
      <c r="A305" s="17">
        <v>42468.0</v>
      </c>
      <c r="B305" s="18">
        <v>0.59375</v>
      </c>
      <c r="C305" s="20" t="s">
        <v>70</v>
      </c>
      <c r="D305" s="20" t="s">
        <v>271</v>
      </c>
      <c r="E305" s="20">
        <v>2.28</v>
      </c>
      <c r="F305" s="20">
        <v>1.0</v>
      </c>
      <c r="G305" s="21" t="s">
        <v>45</v>
      </c>
      <c r="H305" s="51">
        <f t="shared" si="55"/>
        <v>-1</v>
      </c>
      <c r="I305" s="32">
        <f t="shared" si="3"/>
        <v>187.0645</v>
      </c>
      <c r="J305" s="23">
        <f t="shared" si="1"/>
        <v>9353.225</v>
      </c>
      <c r="K305" s="24"/>
      <c r="L305" s="49"/>
      <c r="M305" s="49"/>
      <c r="N305" s="49"/>
      <c r="O305" s="28"/>
      <c r="P305" s="30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>
      <c r="A306" s="17">
        <v>42469.0</v>
      </c>
      <c r="B306" s="18">
        <v>0.71875</v>
      </c>
      <c r="C306" s="20" t="s">
        <v>70</v>
      </c>
      <c r="D306" s="20" t="s">
        <v>272</v>
      </c>
      <c r="E306" s="20">
        <v>12.58</v>
      </c>
      <c r="F306" s="20">
        <v>1.0</v>
      </c>
      <c r="G306" s="21" t="s">
        <v>54</v>
      </c>
      <c r="H306" s="51">
        <f t="shared" si="55"/>
        <v>-1</v>
      </c>
      <c r="I306" s="32">
        <f t="shared" si="3"/>
        <v>186.0645</v>
      </c>
      <c r="J306" s="23">
        <f t="shared" si="1"/>
        <v>9303.225</v>
      </c>
      <c r="K306" s="24"/>
      <c r="L306" s="49"/>
      <c r="M306" s="49"/>
      <c r="N306" s="49"/>
      <c r="O306" s="28"/>
      <c r="P306" s="30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>
      <c r="A307" s="17">
        <v>42469.0</v>
      </c>
      <c r="B307" s="18">
        <v>0.71875</v>
      </c>
      <c r="C307" s="20" t="s">
        <v>70</v>
      </c>
      <c r="D307" s="20" t="s">
        <v>243</v>
      </c>
      <c r="E307" s="20">
        <v>92.99</v>
      </c>
      <c r="F307" s="20">
        <v>1.0</v>
      </c>
      <c r="G307" s="21" t="s">
        <v>40</v>
      </c>
      <c r="H307" s="51">
        <f t="shared" si="55"/>
        <v>-1</v>
      </c>
      <c r="I307" s="32">
        <f t="shared" si="3"/>
        <v>185.0645</v>
      </c>
      <c r="J307" s="23">
        <f t="shared" si="1"/>
        <v>9253.225</v>
      </c>
      <c r="K307" s="24"/>
      <c r="L307" s="49"/>
      <c r="M307" s="49"/>
      <c r="N307" s="49"/>
      <c r="O307" s="28"/>
      <c r="P307" s="30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>
      <c r="A308" s="17">
        <v>42469.0</v>
      </c>
      <c r="B308" s="18">
        <v>0.6527777777777778</v>
      </c>
      <c r="C308" s="20" t="s">
        <v>70</v>
      </c>
      <c r="D308" s="20" t="s">
        <v>236</v>
      </c>
      <c r="E308" s="20">
        <v>1.32</v>
      </c>
      <c r="F308" s="20">
        <v>1.0</v>
      </c>
      <c r="G308" s="21" t="s">
        <v>18</v>
      </c>
      <c r="H308" s="32">
        <f t="shared" ref="H308:H309" si="56">F308*(E308-1)*0.95</f>
        <v>0.304</v>
      </c>
      <c r="I308" s="32">
        <f t="shared" si="3"/>
        <v>185.3685</v>
      </c>
      <c r="J308" s="23">
        <f t="shared" si="1"/>
        <v>9268.425</v>
      </c>
      <c r="K308" s="24"/>
      <c r="L308" s="49"/>
      <c r="M308" s="49"/>
      <c r="N308" s="49"/>
      <c r="O308" s="28"/>
      <c r="P308" s="30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>
      <c r="A309" s="17">
        <v>42469.0</v>
      </c>
      <c r="B309" s="18">
        <v>0.6006944444444444</v>
      </c>
      <c r="C309" s="20" t="s">
        <v>70</v>
      </c>
      <c r="D309" s="20" t="s">
        <v>259</v>
      </c>
      <c r="E309" s="20">
        <v>1.36</v>
      </c>
      <c r="F309" s="20">
        <v>1.0</v>
      </c>
      <c r="G309" s="21" t="s">
        <v>18</v>
      </c>
      <c r="H309" s="32">
        <f t="shared" si="56"/>
        <v>0.342</v>
      </c>
      <c r="I309" s="32">
        <f t="shared" si="3"/>
        <v>185.7105</v>
      </c>
      <c r="J309" s="23">
        <f t="shared" si="1"/>
        <v>9285.525</v>
      </c>
      <c r="K309" s="24"/>
      <c r="L309" s="49"/>
      <c r="M309" s="49"/>
      <c r="N309" s="49"/>
      <c r="O309" s="28"/>
      <c r="P309" s="30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>
      <c r="A310" s="17">
        <v>42469.0</v>
      </c>
      <c r="B310" s="18">
        <v>0.5729166666666666</v>
      </c>
      <c r="C310" s="20" t="s">
        <v>70</v>
      </c>
      <c r="D310" s="20" t="s">
        <v>257</v>
      </c>
      <c r="E310" s="20">
        <v>17.5</v>
      </c>
      <c r="F310" s="20">
        <v>1.0</v>
      </c>
      <c r="G310" s="21" t="s">
        <v>125</v>
      </c>
      <c r="H310" s="51">
        <f t="shared" ref="H310:H321" si="57">-F310</f>
        <v>-1</v>
      </c>
      <c r="I310" s="32">
        <f t="shared" si="3"/>
        <v>184.7105</v>
      </c>
      <c r="J310" s="23">
        <f t="shared" si="1"/>
        <v>9235.525</v>
      </c>
      <c r="K310" s="24"/>
      <c r="L310" s="49"/>
      <c r="M310" s="49"/>
      <c r="N310" s="49"/>
      <c r="O310" s="28"/>
      <c r="P310" s="30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>
      <c r="A311" s="17">
        <v>42469.0</v>
      </c>
      <c r="B311" s="18">
        <v>0.5729166666666666</v>
      </c>
      <c r="C311" s="20" t="s">
        <v>70</v>
      </c>
      <c r="D311" s="20" t="s">
        <v>263</v>
      </c>
      <c r="E311" s="20">
        <v>63.87</v>
      </c>
      <c r="F311" s="20">
        <v>1.0</v>
      </c>
      <c r="G311" s="21" t="s">
        <v>40</v>
      </c>
      <c r="H311" s="51">
        <f t="shared" si="57"/>
        <v>-1</v>
      </c>
      <c r="I311" s="32">
        <f t="shared" si="3"/>
        <v>183.7105</v>
      </c>
      <c r="J311" s="23">
        <f t="shared" si="1"/>
        <v>9185.525</v>
      </c>
      <c r="K311" s="24"/>
      <c r="L311" s="49"/>
      <c r="M311" s="49"/>
      <c r="N311" s="49"/>
      <c r="O311" s="28"/>
      <c r="P311" s="30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>
      <c r="A312" s="17">
        <v>42474.0</v>
      </c>
      <c r="B312" s="18">
        <v>0.5763888888888888</v>
      </c>
      <c r="C312" s="20" t="s">
        <v>31</v>
      </c>
      <c r="D312" s="20" t="s">
        <v>273</v>
      </c>
      <c r="E312" s="20">
        <v>5.8</v>
      </c>
      <c r="F312" s="20">
        <v>1.0</v>
      </c>
      <c r="G312" s="21" t="s">
        <v>14</v>
      </c>
      <c r="H312" s="51">
        <f t="shared" si="57"/>
        <v>-1</v>
      </c>
      <c r="I312" s="32">
        <f t="shared" si="3"/>
        <v>182.7105</v>
      </c>
      <c r="J312" s="23">
        <f t="shared" si="1"/>
        <v>9135.525</v>
      </c>
      <c r="K312" s="24"/>
      <c r="L312" s="49"/>
      <c r="M312" s="49"/>
      <c r="N312" s="49"/>
      <c r="O312" s="28"/>
      <c r="P312" s="30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>
      <c r="A313" s="17">
        <v>42476.0</v>
      </c>
      <c r="B313" s="18">
        <v>0.6006944444444444</v>
      </c>
      <c r="C313" s="20" t="s">
        <v>84</v>
      </c>
      <c r="D313" s="20" t="s">
        <v>274</v>
      </c>
      <c r="E313" s="20">
        <v>26.99</v>
      </c>
      <c r="F313" s="20">
        <v>1.0</v>
      </c>
      <c r="G313" s="21" t="s">
        <v>38</v>
      </c>
      <c r="H313" s="51">
        <f t="shared" si="57"/>
        <v>-1</v>
      </c>
      <c r="I313" s="32">
        <f t="shared" si="3"/>
        <v>181.7105</v>
      </c>
      <c r="J313" s="23">
        <f t="shared" si="1"/>
        <v>9085.525</v>
      </c>
      <c r="K313" s="24"/>
      <c r="L313" s="49"/>
      <c r="M313" s="49"/>
      <c r="N313" s="49"/>
      <c r="O313" s="28"/>
      <c r="P313" s="30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>
      <c r="A314" s="17">
        <v>42482.0</v>
      </c>
      <c r="B314" s="18">
        <v>0.5763888888888888</v>
      </c>
      <c r="C314" s="20" t="s">
        <v>12</v>
      </c>
      <c r="D314" s="20" t="s">
        <v>275</v>
      </c>
      <c r="E314" s="20">
        <v>13.4</v>
      </c>
      <c r="F314" s="20">
        <v>1.0</v>
      </c>
      <c r="G314" s="21" t="s">
        <v>62</v>
      </c>
      <c r="H314" s="51">
        <f t="shared" si="57"/>
        <v>-1</v>
      </c>
      <c r="I314" s="32">
        <f t="shared" si="3"/>
        <v>180.7105</v>
      </c>
      <c r="J314" s="23">
        <f t="shared" si="1"/>
        <v>9035.525</v>
      </c>
      <c r="K314" s="24"/>
      <c r="L314" s="49"/>
      <c r="M314" s="49"/>
      <c r="N314" s="49"/>
      <c r="O314" s="28"/>
      <c r="P314" s="30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>
      <c r="A315" s="17">
        <v>42483.0</v>
      </c>
      <c r="B315" s="18">
        <v>0.6736111111111112</v>
      </c>
      <c r="C315" s="19" t="s">
        <v>12</v>
      </c>
      <c r="D315" s="20" t="s">
        <v>253</v>
      </c>
      <c r="E315" s="20">
        <v>31.22</v>
      </c>
      <c r="F315" s="20">
        <v>1.0</v>
      </c>
      <c r="G315" s="21" t="s">
        <v>45</v>
      </c>
      <c r="H315" s="51">
        <f t="shared" si="57"/>
        <v>-1</v>
      </c>
      <c r="I315" s="32">
        <f t="shared" si="3"/>
        <v>179.7105</v>
      </c>
      <c r="J315" s="23">
        <f t="shared" si="1"/>
        <v>8985.525</v>
      </c>
      <c r="K315" s="24"/>
      <c r="L315" s="49"/>
      <c r="M315" s="49"/>
      <c r="N315" s="49"/>
      <c r="O315" s="28"/>
      <c r="P315" s="30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>
      <c r="A316" s="17">
        <v>42483.0</v>
      </c>
      <c r="B316" s="18">
        <v>0.6736111111111112</v>
      </c>
      <c r="C316" s="19" t="s">
        <v>12</v>
      </c>
      <c r="D316" s="20" t="s">
        <v>269</v>
      </c>
      <c r="E316" s="20">
        <v>27.96</v>
      </c>
      <c r="F316" s="20">
        <v>1.0</v>
      </c>
      <c r="G316" s="21" t="s">
        <v>14</v>
      </c>
      <c r="H316" s="51">
        <f t="shared" si="57"/>
        <v>-1</v>
      </c>
      <c r="I316" s="32">
        <f t="shared" si="3"/>
        <v>178.7105</v>
      </c>
      <c r="J316" s="23">
        <f t="shared" si="1"/>
        <v>8935.525</v>
      </c>
      <c r="K316" s="24"/>
      <c r="L316" s="49"/>
      <c r="M316" s="49"/>
      <c r="N316" s="49"/>
      <c r="O316" s="28"/>
      <c r="P316" s="30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>
      <c r="A317" s="17">
        <v>42487.0</v>
      </c>
      <c r="B317" s="18">
        <v>0.8020833333333334</v>
      </c>
      <c r="C317" s="20" t="s">
        <v>88</v>
      </c>
      <c r="D317" s="20" t="s">
        <v>276</v>
      </c>
      <c r="E317" s="20">
        <v>4.36</v>
      </c>
      <c r="F317" s="20">
        <v>1.0</v>
      </c>
      <c r="G317" s="21" t="s">
        <v>277</v>
      </c>
      <c r="H317" s="51">
        <f t="shared" si="57"/>
        <v>-1</v>
      </c>
      <c r="I317" s="32">
        <f t="shared" si="3"/>
        <v>177.7105</v>
      </c>
      <c r="J317" s="23">
        <f t="shared" si="1"/>
        <v>8885.525</v>
      </c>
      <c r="K317" s="24"/>
      <c r="L317" s="49"/>
      <c r="M317" s="49"/>
      <c r="N317" s="49"/>
      <c r="O317" s="28"/>
      <c r="P317" s="30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>
      <c r="A318" s="17">
        <v>42488.0</v>
      </c>
      <c r="B318" s="18">
        <v>0.7291666666666666</v>
      </c>
      <c r="C318" s="20" t="s">
        <v>88</v>
      </c>
      <c r="D318" s="20" t="s">
        <v>278</v>
      </c>
      <c r="E318" s="20">
        <v>8.0</v>
      </c>
      <c r="F318" s="20">
        <v>1.0</v>
      </c>
      <c r="G318" s="21" t="s">
        <v>38</v>
      </c>
      <c r="H318" s="51">
        <f t="shared" si="57"/>
        <v>-1</v>
      </c>
      <c r="I318" s="32">
        <f t="shared" si="3"/>
        <v>176.7105</v>
      </c>
      <c r="J318" s="23">
        <f t="shared" si="1"/>
        <v>8835.525</v>
      </c>
      <c r="K318" s="24"/>
      <c r="L318" s="49"/>
      <c r="M318" s="49"/>
      <c r="N318" s="49"/>
      <c r="O318" s="28"/>
      <c r="P318" s="30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>
      <c r="A319" s="17">
        <v>42489.0</v>
      </c>
      <c r="B319" s="18">
        <v>0.7534722222222222</v>
      </c>
      <c r="C319" s="20" t="s">
        <v>88</v>
      </c>
      <c r="D319" s="20" t="s">
        <v>260</v>
      </c>
      <c r="E319" s="20">
        <v>8.0</v>
      </c>
      <c r="F319" s="20">
        <v>1.0</v>
      </c>
      <c r="G319" s="21" t="s">
        <v>45</v>
      </c>
      <c r="H319" s="51">
        <f t="shared" si="57"/>
        <v>-1</v>
      </c>
      <c r="I319" s="32">
        <f t="shared" si="3"/>
        <v>175.7105</v>
      </c>
      <c r="J319" s="23">
        <f t="shared" si="1"/>
        <v>8785.525</v>
      </c>
      <c r="K319" s="24"/>
      <c r="L319" s="49"/>
      <c r="M319" s="49"/>
      <c r="N319" s="49"/>
      <c r="O319" s="28"/>
      <c r="P319" s="30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>
      <c r="A320" s="17">
        <v>42490.0</v>
      </c>
      <c r="B320" s="18">
        <v>0.6840277777777778</v>
      </c>
      <c r="C320" s="20" t="s">
        <v>88</v>
      </c>
      <c r="D320" s="20" t="s">
        <v>279</v>
      </c>
      <c r="E320" s="20">
        <v>4.42</v>
      </c>
      <c r="F320" s="20">
        <v>1.0</v>
      </c>
      <c r="G320" s="21" t="s">
        <v>45</v>
      </c>
      <c r="H320" s="51">
        <f t="shared" si="57"/>
        <v>-1</v>
      </c>
      <c r="I320" s="32">
        <f t="shared" si="3"/>
        <v>174.7105</v>
      </c>
      <c r="J320" s="23">
        <f t="shared" si="1"/>
        <v>8735.525</v>
      </c>
      <c r="K320" s="24"/>
      <c r="L320" s="49"/>
      <c r="M320" s="49"/>
      <c r="N320" s="49"/>
      <c r="O320" s="28"/>
      <c r="P320" s="30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>
      <c r="A321" s="17">
        <v>42490.0</v>
      </c>
      <c r="B321" s="18">
        <v>0.6597222222222222</v>
      </c>
      <c r="C321" s="20" t="s">
        <v>88</v>
      </c>
      <c r="D321" s="20" t="s">
        <v>271</v>
      </c>
      <c r="E321" s="20">
        <v>2.14</v>
      </c>
      <c r="F321" s="20">
        <v>1.0</v>
      </c>
      <c r="G321" s="21" t="s">
        <v>24</v>
      </c>
      <c r="H321" s="51">
        <f t="shared" si="57"/>
        <v>-1</v>
      </c>
      <c r="I321" s="32">
        <f t="shared" si="3"/>
        <v>173.7105</v>
      </c>
      <c r="J321" s="23">
        <f t="shared" si="1"/>
        <v>8685.525</v>
      </c>
      <c r="K321" s="24"/>
      <c r="L321" s="49"/>
      <c r="M321" s="49"/>
      <c r="N321" s="49"/>
      <c r="O321" s="28"/>
      <c r="P321" s="30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>
      <c r="A322" s="17">
        <v>42501.0</v>
      </c>
      <c r="B322" s="18">
        <v>0.6354166666666666</v>
      </c>
      <c r="C322" s="20" t="s">
        <v>94</v>
      </c>
      <c r="D322" s="20" t="s">
        <v>280</v>
      </c>
      <c r="E322" s="20">
        <v>4.21</v>
      </c>
      <c r="F322" s="20">
        <v>1.0</v>
      </c>
      <c r="G322" s="21" t="s">
        <v>18</v>
      </c>
      <c r="H322" s="32">
        <f>F322*(E322-1)*0.95</f>
        <v>3.0495</v>
      </c>
      <c r="I322" s="32">
        <f t="shared" si="3"/>
        <v>176.76</v>
      </c>
      <c r="J322" s="23">
        <f t="shared" si="1"/>
        <v>8838</v>
      </c>
      <c r="K322" s="24"/>
      <c r="L322" s="49"/>
      <c r="M322" s="49"/>
      <c r="N322" s="49"/>
      <c r="O322" s="28"/>
      <c r="P322" s="30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>
      <c r="A323" s="17">
        <v>42502.0</v>
      </c>
      <c r="B323" s="18">
        <v>0.6354166666666666</v>
      </c>
      <c r="C323" s="20" t="s">
        <v>94</v>
      </c>
      <c r="D323" s="20" t="s">
        <v>281</v>
      </c>
      <c r="E323" s="20">
        <v>78.57</v>
      </c>
      <c r="F323" s="20">
        <v>1.0</v>
      </c>
      <c r="G323" s="21" t="s">
        <v>125</v>
      </c>
      <c r="H323" s="51">
        <f>-F323</f>
        <v>-1</v>
      </c>
      <c r="I323" s="32">
        <f t="shared" si="3"/>
        <v>175.76</v>
      </c>
      <c r="J323" s="23">
        <f t="shared" si="1"/>
        <v>8788</v>
      </c>
      <c r="K323" s="24"/>
      <c r="L323" s="49"/>
      <c r="M323" s="49"/>
      <c r="N323" s="49"/>
      <c r="O323" s="28"/>
      <c r="P323" s="30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>
      <c r="A324" s="17">
        <v>42504.0</v>
      </c>
      <c r="B324" s="18">
        <v>0.6631944444444444</v>
      </c>
      <c r="C324" s="20" t="s">
        <v>33</v>
      </c>
      <c r="D324" s="20" t="s">
        <v>282</v>
      </c>
      <c r="E324" s="20">
        <v>9.73</v>
      </c>
      <c r="F324" s="20">
        <v>1.0</v>
      </c>
      <c r="G324" s="21" t="s">
        <v>18</v>
      </c>
      <c r="H324" s="32">
        <f>F324*(E324-1)*0.95</f>
        <v>8.2935</v>
      </c>
      <c r="I324" s="32">
        <f t="shared" si="3"/>
        <v>184.0535</v>
      </c>
      <c r="J324" s="23">
        <f t="shared" si="1"/>
        <v>9202.675</v>
      </c>
      <c r="K324" s="24"/>
      <c r="L324" s="49"/>
      <c r="M324" s="49"/>
      <c r="N324" s="49"/>
      <c r="O324" s="28"/>
      <c r="P324" s="30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>
      <c r="A325" s="17">
        <v>42504.0</v>
      </c>
      <c r="B325" s="18">
        <v>0.6631944444444444</v>
      </c>
      <c r="C325" s="20" t="s">
        <v>33</v>
      </c>
      <c r="D325" s="20" t="s">
        <v>184</v>
      </c>
      <c r="E325" s="20">
        <v>14.0</v>
      </c>
      <c r="F325" s="20">
        <v>1.0</v>
      </c>
      <c r="G325" s="21" t="s">
        <v>125</v>
      </c>
      <c r="H325" s="51">
        <f t="shared" ref="H325:H326" si="58">-F325</f>
        <v>-1</v>
      </c>
      <c r="I325" s="32">
        <f t="shared" si="3"/>
        <v>183.0535</v>
      </c>
      <c r="J325" s="23">
        <f t="shared" si="1"/>
        <v>9152.675</v>
      </c>
      <c r="K325" s="24"/>
      <c r="L325" s="49"/>
      <c r="M325" s="49"/>
      <c r="N325" s="49"/>
      <c r="O325" s="28"/>
      <c r="P325" s="30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>
      <c r="A326" s="17">
        <v>42511.0</v>
      </c>
      <c r="B326" s="18">
        <v>0.7361111111111112</v>
      </c>
      <c r="C326" s="20" t="s">
        <v>101</v>
      </c>
      <c r="D326" s="20" t="s">
        <v>283</v>
      </c>
      <c r="E326" s="20">
        <v>2.18</v>
      </c>
      <c r="F326" s="20">
        <v>1.0</v>
      </c>
      <c r="G326" s="21" t="s">
        <v>24</v>
      </c>
      <c r="H326" s="51">
        <f t="shared" si="58"/>
        <v>-1</v>
      </c>
      <c r="I326" s="32">
        <f t="shared" si="3"/>
        <v>182.0535</v>
      </c>
      <c r="J326" s="23">
        <f t="shared" si="1"/>
        <v>9102.675</v>
      </c>
      <c r="K326" s="24"/>
      <c r="L326" s="49"/>
      <c r="M326" s="49"/>
      <c r="N326" s="49"/>
      <c r="O326" s="28"/>
      <c r="P326" s="30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>
      <c r="A327" s="17">
        <v>42511.0</v>
      </c>
      <c r="B327" s="18">
        <v>0.7118055555555556</v>
      </c>
      <c r="C327" s="20" t="s">
        <v>101</v>
      </c>
      <c r="D327" s="20" t="s">
        <v>284</v>
      </c>
      <c r="E327" s="20">
        <v>24.51</v>
      </c>
      <c r="F327" s="20">
        <v>1.0</v>
      </c>
      <c r="G327" s="21" t="s">
        <v>18</v>
      </c>
      <c r="H327" s="32">
        <f t="shared" ref="H327:H328" si="59">F327*(E327-1)*0.95</f>
        <v>22.3345</v>
      </c>
      <c r="I327" s="32">
        <f t="shared" si="3"/>
        <v>204.388</v>
      </c>
      <c r="J327" s="23">
        <f t="shared" si="1"/>
        <v>10219.4</v>
      </c>
      <c r="K327" s="24"/>
      <c r="L327" s="49"/>
      <c r="M327" s="49"/>
      <c r="N327" s="49"/>
      <c r="O327" s="28"/>
      <c r="P327" s="30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>
      <c r="A328" s="17">
        <v>42511.0</v>
      </c>
      <c r="B328" s="18">
        <v>0.6736111111111112</v>
      </c>
      <c r="C328" s="20" t="s">
        <v>20</v>
      </c>
      <c r="D328" s="20" t="s">
        <v>285</v>
      </c>
      <c r="E328" s="20">
        <v>10.0</v>
      </c>
      <c r="F328" s="20">
        <v>1.0</v>
      </c>
      <c r="G328" s="21" t="s">
        <v>18</v>
      </c>
      <c r="H328" s="32">
        <f t="shared" si="59"/>
        <v>8.55</v>
      </c>
      <c r="I328" s="32">
        <f t="shared" si="3"/>
        <v>212.938</v>
      </c>
      <c r="J328" s="23">
        <f t="shared" si="1"/>
        <v>10646.9</v>
      </c>
      <c r="K328" s="24"/>
      <c r="L328" s="49"/>
      <c r="M328" s="49"/>
      <c r="N328" s="49"/>
      <c r="O328" s="28"/>
      <c r="P328" s="30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>
      <c r="A329" s="17">
        <v>42518.0</v>
      </c>
      <c r="B329" s="18">
        <v>0.65625</v>
      </c>
      <c r="C329" s="20" t="s">
        <v>20</v>
      </c>
      <c r="D329" s="20" t="s">
        <v>286</v>
      </c>
      <c r="E329" s="20">
        <v>2.37</v>
      </c>
      <c r="F329" s="20">
        <v>1.0</v>
      </c>
      <c r="G329" s="21" t="s">
        <v>45</v>
      </c>
      <c r="H329" s="51">
        <f>-F329</f>
        <v>-1</v>
      </c>
      <c r="I329" s="32">
        <f t="shared" si="3"/>
        <v>211.938</v>
      </c>
      <c r="J329" s="23">
        <f t="shared" si="1"/>
        <v>10596.9</v>
      </c>
      <c r="K329" s="24"/>
      <c r="L329" s="49"/>
      <c r="M329" s="49"/>
      <c r="N329" s="49"/>
      <c r="O329" s="28"/>
      <c r="P329" s="30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>
      <c r="A330" s="17">
        <v>42518.0</v>
      </c>
      <c r="B330" s="18">
        <v>0.6319444444444444</v>
      </c>
      <c r="C330" s="20" t="s">
        <v>20</v>
      </c>
      <c r="D330" s="20" t="s">
        <v>287</v>
      </c>
      <c r="E330" s="20">
        <v>3.35</v>
      </c>
      <c r="F330" s="20">
        <v>1.0</v>
      </c>
      <c r="G330" s="21" t="s">
        <v>18</v>
      </c>
      <c r="H330" s="32">
        <f>F330*(E330-1)*0.95</f>
        <v>2.2325</v>
      </c>
      <c r="I330" s="32">
        <f t="shared" si="3"/>
        <v>214.1705</v>
      </c>
      <c r="J330" s="23">
        <f t="shared" si="1"/>
        <v>10708.525</v>
      </c>
      <c r="K330" s="24"/>
      <c r="L330" s="49"/>
      <c r="M330" s="49"/>
      <c r="N330" s="49"/>
      <c r="O330" s="28"/>
      <c r="P330" s="30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>
      <c r="A331" s="17">
        <v>42518.0</v>
      </c>
      <c r="B331" s="18">
        <v>0.6319444444444444</v>
      </c>
      <c r="C331" s="20" t="s">
        <v>20</v>
      </c>
      <c r="D331" s="20" t="s">
        <v>211</v>
      </c>
      <c r="E331" s="20">
        <v>4.37</v>
      </c>
      <c r="F331" s="20">
        <v>1.0</v>
      </c>
      <c r="G331" s="21" t="s">
        <v>45</v>
      </c>
      <c r="H331" s="51">
        <f t="shared" ref="H331:H332" si="60">-F331</f>
        <v>-1</v>
      </c>
      <c r="I331" s="32">
        <f t="shared" si="3"/>
        <v>213.1705</v>
      </c>
      <c r="J331" s="23">
        <f t="shared" si="1"/>
        <v>10658.525</v>
      </c>
      <c r="K331" s="24"/>
      <c r="L331" s="49"/>
      <c r="M331" s="49"/>
      <c r="N331" s="49"/>
      <c r="O331" s="28"/>
      <c r="P331" s="30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>
      <c r="A332" s="17">
        <v>42524.0</v>
      </c>
      <c r="B332" s="18">
        <v>0.71875</v>
      </c>
      <c r="C332" s="20" t="s">
        <v>111</v>
      </c>
      <c r="D332" s="20" t="s">
        <v>288</v>
      </c>
      <c r="E332" s="20">
        <v>2.67</v>
      </c>
      <c r="F332" s="20">
        <v>1.0</v>
      </c>
      <c r="G332" s="21" t="s">
        <v>38</v>
      </c>
      <c r="H332" s="51">
        <f t="shared" si="60"/>
        <v>-1</v>
      </c>
      <c r="I332" s="32">
        <f t="shared" si="3"/>
        <v>212.1705</v>
      </c>
      <c r="J332" s="23">
        <f t="shared" si="1"/>
        <v>10608.525</v>
      </c>
      <c r="K332" s="24"/>
      <c r="L332" s="49"/>
      <c r="M332" s="49"/>
      <c r="N332" s="49"/>
      <c r="O332" s="28"/>
      <c r="P332" s="30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>
      <c r="A333" s="17">
        <v>42524.0</v>
      </c>
      <c r="B333" s="18">
        <v>0.6875</v>
      </c>
      <c r="C333" s="20" t="s">
        <v>111</v>
      </c>
      <c r="D333" s="20" t="s">
        <v>289</v>
      </c>
      <c r="E333" s="20">
        <v>1.99</v>
      </c>
      <c r="F333" s="20">
        <v>1.0</v>
      </c>
      <c r="G333" s="21" t="s">
        <v>18</v>
      </c>
      <c r="H333" s="32">
        <f>F333*(E333-1)*0.95</f>
        <v>0.9405</v>
      </c>
      <c r="I333" s="32">
        <f t="shared" si="3"/>
        <v>213.111</v>
      </c>
      <c r="J333" s="23">
        <f t="shared" si="1"/>
        <v>10655.55</v>
      </c>
      <c r="K333" s="24"/>
      <c r="L333" s="49"/>
      <c r="M333" s="49"/>
      <c r="N333" s="49"/>
      <c r="O333" s="28"/>
      <c r="P333" s="30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>
      <c r="A334" s="17">
        <v>42524.0</v>
      </c>
      <c r="B334" s="18">
        <v>0.6319444444444444</v>
      </c>
      <c r="C334" s="20" t="s">
        <v>111</v>
      </c>
      <c r="D334" s="20" t="s">
        <v>281</v>
      </c>
      <c r="E334" s="20">
        <v>8.58</v>
      </c>
      <c r="F334" s="20">
        <v>1.0</v>
      </c>
      <c r="G334" s="21" t="s">
        <v>64</v>
      </c>
      <c r="H334" s="51">
        <f t="shared" ref="H334:H336" si="61">-F334</f>
        <v>-1</v>
      </c>
      <c r="I334" s="32">
        <f t="shared" si="3"/>
        <v>212.111</v>
      </c>
      <c r="J334" s="23">
        <f t="shared" si="1"/>
        <v>10605.55</v>
      </c>
      <c r="K334" s="24"/>
      <c r="L334" s="49"/>
      <c r="M334" s="49"/>
      <c r="N334" s="49"/>
      <c r="O334" s="28"/>
      <c r="P334" s="30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>
      <c r="A335" s="17">
        <v>42525.0</v>
      </c>
      <c r="B335" s="18">
        <v>0.6875</v>
      </c>
      <c r="C335" s="20" t="s">
        <v>111</v>
      </c>
      <c r="D335" s="20" t="s">
        <v>290</v>
      </c>
      <c r="E335" s="20">
        <v>5.2</v>
      </c>
      <c r="F335" s="20">
        <v>1.0</v>
      </c>
      <c r="G335" s="21" t="s">
        <v>24</v>
      </c>
      <c r="H335" s="51">
        <f t="shared" si="61"/>
        <v>-1</v>
      </c>
      <c r="I335" s="32">
        <f t="shared" si="3"/>
        <v>211.111</v>
      </c>
      <c r="J335" s="23">
        <f t="shared" si="1"/>
        <v>10555.55</v>
      </c>
      <c r="K335" s="24"/>
      <c r="L335" s="49"/>
      <c r="M335" s="49"/>
      <c r="N335" s="49"/>
      <c r="O335" s="28"/>
      <c r="P335" s="30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>
      <c r="A336" s="17">
        <v>42525.0</v>
      </c>
      <c r="B336" s="18">
        <v>0.6875</v>
      </c>
      <c r="C336" s="20" t="s">
        <v>111</v>
      </c>
      <c r="D336" s="20" t="s">
        <v>291</v>
      </c>
      <c r="E336" s="20">
        <v>8.4</v>
      </c>
      <c r="F336" s="20">
        <v>1.0</v>
      </c>
      <c r="G336" s="21" t="s">
        <v>38</v>
      </c>
      <c r="H336" s="51">
        <f t="shared" si="61"/>
        <v>-1</v>
      </c>
      <c r="I336" s="32">
        <f t="shared" si="3"/>
        <v>210.111</v>
      </c>
      <c r="J336" s="23">
        <f t="shared" si="1"/>
        <v>10505.55</v>
      </c>
      <c r="K336" s="24"/>
      <c r="L336" s="49"/>
      <c r="M336" s="49"/>
      <c r="N336" s="49"/>
      <c r="O336" s="28"/>
      <c r="P336" s="30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>
      <c r="A337" s="17">
        <v>42532.0</v>
      </c>
      <c r="B337" s="18">
        <v>0.6388888888888888</v>
      </c>
      <c r="C337" s="20" t="s">
        <v>12</v>
      </c>
      <c r="D337" s="20" t="s">
        <v>292</v>
      </c>
      <c r="E337" s="20">
        <v>3.07</v>
      </c>
      <c r="F337" s="20">
        <v>1.0</v>
      </c>
      <c r="G337" s="21" t="s">
        <v>18</v>
      </c>
      <c r="H337" s="32">
        <f t="shared" ref="H337:H339" si="62">F337*(E337-1)*0.95</f>
        <v>1.9665</v>
      </c>
      <c r="I337" s="32">
        <f t="shared" si="3"/>
        <v>212.0775</v>
      </c>
      <c r="J337" s="23">
        <f t="shared" si="1"/>
        <v>10603.875</v>
      </c>
      <c r="K337" s="24"/>
      <c r="L337" s="49"/>
      <c r="M337" s="49"/>
      <c r="N337" s="49"/>
      <c r="O337" s="28"/>
      <c r="P337" s="30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>
      <c r="A338" s="17">
        <v>42535.0</v>
      </c>
      <c r="B338" s="18">
        <v>0.6805555555555556</v>
      </c>
      <c r="C338" s="20" t="s">
        <v>16</v>
      </c>
      <c r="D338" s="20" t="s">
        <v>283</v>
      </c>
      <c r="E338" s="20">
        <v>7.19</v>
      </c>
      <c r="F338" s="20">
        <v>1.0</v>
      </c>
      <c r="G338" s="21" t="s">
        <v>18</v>
      </c>
      <c r="H338" s="32">
        <f t="shared" si="62"/>
        <v>5.8805</v>
      </c>
      <c r="I338" s="32">
        <f t="shared" si="3"/>
        <v>217.958</v>
      </c>
      <c r="J338" s="23">
        <f t="shared" si="1"/>
        <v>10897.9</v>
      </c>
      <c r="K338" s="24"/>
      <c r="L338" s="49"/>
      <c r="M338" s="49"/>
      <c r="N338" s="49"/>
      <c r="O338" s="28"/>
      <c r="P338" s="30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>
      <c r="A339" s="17">
        <v>42535.0</v>
      </c>
      <c r="B339" s="18">
        <v>0.6527777777777778</v>
      </c>
      <c r="C339" s="19" t="s">
        <v>16</v>
      </c>
      <c r="D339" s="20" t="s">
        <v>285</v>
      </c>
      <c r="E339" s="20">
        <v>5.6</v>
      </c>
      <c r="F339" s="20">
        <v>1.0</v>
      </c>
      <c r="G339" s="21" t="s">
        <v>18</v>
      </c>
      <c r="H339" s="32">
        <f t="shared" si="62"/>
        <v>4.37</v>
      </c>
      <c r="I339" s="32">
        <f t="shared" si="3"/>
        <v>222.328</v>
      </c>
      <c r="J339" s="23">
        <f t="shared" si="1"/>
        <v>11116.4</v>
      </c>
      <c r="K339" s="24"/>
      <c r="L339" s="49"/>
      <c r="M339" s="49"/>
      <c r="N339" s="49"/>
      <c r="O339" s="28"/>
      <c r="P339" s="30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>
      <c r="A340" s="17">
        <v>42535.0</v>
      </c>
      <c r="B340" s="18">
        <v>0.6041666666666666</v>
      </c>
      <c r="C340" s="20" t="s">
        <v>16</v>
      </c>
      <c r="D340" s="20" t="s">
        <v>282</v>
      </c>
      <c r="E340" s="20">
        <v>6.26</v>
      </c>
      <c r="F340" s="20">
        <v>1.0</v>
      </c>
      <c r="G340" s="21" t="s">
        <v>24</v>
      </c>
      <c r="H340" s="51">
        <f t="shared" ref="H340:H341" si="63">-F340</f>
        <v>-1</v>
      </c>
      <c r="I340" s="32">
        <f t="shared" si="3"/>
        <v>221.328</v>
      </c>
      <c r="J340" s="23">
        <f t="shared" si="1"/>
        <v>11066.4</v>
      </c>
      <c r="K340" s="24"/>
      <c r="L340" s="49"/>
      <c r="M340" s="49"/>
      <c r="N340" s="49"/>
      <c r="O340" s="28"/>
      <c r="P340" s="30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>
      <c r="A341" s="17">
        <v>42535.0</v>
      </c>
      <c r="B341" s="18">
        <v>0.6041666666666666</v>
      </c>
      <c r="C341" s="20" t="s">
        <v>16</v>
      </c>
      <c r="D341" s="20" t="s">
        <v>293</v>
      </c>
      <c r="E341" s="20">
        <v>15.85</v>
      </c>
      <c r="F341" s="20">
        <v>1.0</v>
      </c>
      <c r="G341" s="21" t="s">
        <v>38</v>
      </c>
      <c r="H341" s="51">
        <f t="shared" si="63"/>
        <v>-1</v>
      </c>
      <c r="I341" s="32">
        <f t="shared" si="3"/>
        <v>220.328</v>
      </c>
      <c r="J341" s="23">
        <f t="shared" si="1"/>
        <v>11016.4</v>
      </c>
      <c r="K341" s="24"/>
      <c r="L341" s="49"/>
      <c r="M341" s="49"/>
      <c r="N341" s="49"/>
      <c r="O341" s="28"/>
      <c r="P341" s="30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>
      <c r="A342" s="17">
        <v>42536.0</v>
      </c>
      <c r="B342" s="18">
        <v>0.6805555555555556</v>
      </c>
      <c r="C342" s="19" t="s">
        <v>16</v>
      </c>
      <c r="D342" s="20" t="s">
        <v>294</v>
      </c>
      <c r="E342" s="20">
        <v>25.42</v>
      </c>
      <c r="F342" s="20">
        <v>1.0</v>
      </c>
      <c r="G342" s="21" t="s">
        <v>18</v>
      </c>
      <c r="H342" s="32">
        <f t="shared" ref="H342:H343" si="64">F342*(E342-1)*0.95</f>
        <v>23.199</v>
      </c>
      <c r="I342" s="32">
        <f t="shared" si="3"/>
        <v>243.527</v>
      </c>
      <c r="J342" s="23">
        <f t="shared" si="1"/>
        <v>12176.35</v>
      </c>
      <c r="K342" s="24"/>
      <c r="L342" s="49"/>
      <c r="M342" s="49"/>
      <c r="N342" s="49"/>
      <c r="O342" s="28"/>
      <c r="P342" s="30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>
      <c r="A343" s="17">
        <v>42536.0</v>
      </c>
      <c r="B343" s="18">
        <v>0.6527777777777778</v>
      </c>
      <c r="C343" s="19" t="s">
        <v>16</v>
      </c>
      <c r="D343" s="20" t="s">
        <v>295</v>
      </c>
      <c r="E343" s="20">
        <v>3.37</v>
      </c>
      <c r="F343" s="20">
        <v>1.0</v>
      </c>
      <c r="G343" s="21" t="s">
        <v>18</v>
      </c>
      <c r="H343" s="32">
        <f t="shared" si="64"/>
        <v>2.2515</v>
      </c>
      <c r="I343" s="32">
        <f t="shared" si="3"/>
        <v>245.7785</v>
      </c>
      <c r="J343" s="23">
        <f t="shared" si="1"/>
        <v>12288.925</v>
      </c>
      <c r="K343" s="24"/>
      <c r="L343" s="49"/>
      <c r="M343" s="49"/>
      <c r="N343" s="49"/>
      <c r="O343" s="28"/>
      <c r="P343" s="30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>
      <c r="A344" s="17">
        <v>42536.0</v>
      </c>
      <c r="B344" s="18">
        <v>0.6527777777777778</v>
      </c>
      <c r="C344" s="20" t="s">
        <v>16</v>
      </c>
      <c r="D344" s="20" t="s">
        <v>185</v>
      </c>
      <c r="E344" s="20">
        <v>17.0</v>
      </c>
      <c r="F344" s="20">
        <v>1.0</v>
      </c>
      <c r="G344" s="21" t="s">
        <v>125</v>
      </c>
      <c r="H344" s="51">
        <f t="shared" ref="H344:H353" si="65">-F344</f>
        <v>-1</v>
      </c>
      <c r="I344" s="32">
        <f t="shared" si="3"/>
        <v>244.7785</v>
      </c>
      <c r="J344" s="23">
        <f t="shared" si="1"/>
        <v>12238.925</v>
      </c>
      <c r="K344" s="24"/>
      <c r="L344" s="49"/>
      <c r="M344" s="49"/>
      <c r="N344" s="49"/>
      <c r="O344" s="28"/>
      <c r="P344" s="30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>
      <c r="A345" s="17">
        <v>42536.0</v>
      </c>
      <c r="B345" s="18">
        <v>0.6284722222222222</v>
      </c>
      <c r="C345" s="20" t="s">
        <v>16</v>
      </c>
      <c r="D345" s="20" t="s">
        <v>296</v>
      </c>
      <c r="E345" s="20">
        <v>40.0</v>
      </c>
      <c r="F345" s="20">
        <v>1.0</v>
      </c>
      <c r="G345" s="21" t="s">
        <v>97</v>
      </c>
      <c r="H345" s="51">
        <f t="shared" si="65"/>
        <v>-1</v>
      </c>
      <c r="I345" s="32">
        <f t="shared" si="3"/>
        <v>243.7785</v>
      </c>
      <c r="J345" s="23">
        <f t="shared" si="1"/>
        <v>12188.925</v>
      </c>
      <c r="K345" s="24"/>
      <c r="L345" s="49"/>
      <c r="M345" s="49"/>
      <c r="N345" s="49"/>
      <c r="O345" s="28"/>
      <c r="P345" s="30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>
      <c r="A346" s="17">
        <v>42536.0</v>
      </c>
      <c r="B346" s="18">
        <v>0.6041666666666666</v>
      </c>
      <c r="C346" s="20" t="s">
        <v>16</v>
      </c>
      <c r="D346" s="20" t="s">
        <v>297</v>
      </c>
      <c r="E346" s="20">
        <v>9.47</v>
      </c>
      <c r="F346" s="20">
        <v>1.0</v>
      </c>
      <c r="G346" s="21" t="s">
        <v>24</v>
      </c>
      <c r="H346" s="51">
        <f t="shared" si="65"/>
        <v>-1</v>
      </c>
      <c r="I346" s="32">
        <f t="shared" si="3"/>
        <v>242.7785</v>
      </c>
      <c r="J346" s="23">
        <f t="shared" si="1"/>
        <v>12138.925</v>
      </c>
      <c r="K346" s="24"/>
      <c r="L346" s="49"/>
      <c r="M346" s="49"/>
      <c r="N346" s="49"/>
      <c r="O346" s="28"/>
      <c r="P346" s="30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>
      <c r="A347" s="17">
        <v>42536.0</v>
      </c>
      <c r="B347" s="18">
        <v>0.6041666666666666</v>
      </c>
      <c r="C347" s="20" t="s">
        <v>16</v>
      </c>
      <c r="D347" s="20" t="s">
        <v>298</v>
      </c>
      <c r="E347" s="20">
        <v>10.0</v>
      </c>
      <c r="F347" s="20">
        <v>1.0</v>
      </c>
      <c r="G347" s="21" t="s">
        <v>38</v>
      </c>
      <c r="H347" s="51">
        <f t="shared" si="65"/>
        <v>-1</v>
      </c>
      <c r="I347" s="32">
        <f t="shared" si="3"/>
        <v>241.7785</v>
      </c>
      <c r="J347" s="23">
        <f t="shared" si="1"/>
        <v>12088.925</v>
      </c>
      <c r="K347" s="24"/>
      <c r="L347" s="49"/>
      <c r="M347" s="49"/>
      <c r="N347" s="49"/>
      <c r="O347" s="28"/>
      <c r="P347" s="30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>
      <c r="A348" s="17">
        <v>42536.0</v>
      </c>
      <c r="B348" s="18">
        <v>0.6041666666666666</v>
      </c>
      <c r="C348" s="20" t="s">
        <v>16</v>
      </c>
      <c r="D348" s="20" t="s">
        <v>288</v>
      </c>
      <c r="E348" s="20">
        <v>13.02</v>
      </c>
      <c r="F348" s="20">
        <v>1.0</v>
      </c>
      <c r="G348" s="21" t="s">
        <v>62</v>
      </c>
      <c r="H348" s="51">
        <f t="shared" si="65"/>
        <v>-1</v>
      </c>
      <c r="I348" s="32">
        <f t="shared" si="3"/>
        <v>240.7785</v>
      </c>
      <c r="J348" s="23">
        <f t="shared" si="1"/>
        <v>12038.925</v>
      </c>
      <c r="K348" s="24"/>
      <c r="L348" s="49"/>
      <c r="M348" s="49"/>
      <c r="N348" s="49"/>
      <c r="O348" s="28"/>
      <c r="P348" s="30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>
      <c r="A349" s="17">
        <v>42536.0</v>
      </c>
      <c r="B349" s="18">
        <v>0.6041666666666666</v>
      </c>
      <c r="C349" s="19" t="s">
        <v>16</v>
      </c>
      <c r="D349" s="20" t="s">
        <v>286</v>
      </c>
      <c r="E349" s="20">
        <v>9.14</v>
      </c>
      <c r="F349" s="20">
        <v>1.0</v>
      </c>
      <c r="G349" s="21" t="s">
        <v>56</v>
      </c>
      <c r="H349" s="51">
        <f t="shared" si="65"/>
        <v>-1</v>
      </c>
      <c r="I349" s="32">
        <f t="shared" si="3"/>
        <v>239.7785</v>
      </c>
      <c r="J349" s="23">
        <f t="shared" si="1"/>
        <v>11988.925</v>
      </c>
      <c r="K349" s="24"/>
      <c r="L349" s="49"/>
      <c r="M349" s="49"/>
      <c r="N349" s="49"/>
      <c r="O349" s="28"/>
      <c r="P349" s="30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>
      <c r="A350" s="17">
        <v>42537.0</v>
      </c>
      <c r="B350" s="18">
        <v>0.6805555555555556</v>
      </c>
      <c r="C350" s="20" t="s">
        <v>16</v>
      </c>
      <c r="D350" s="20" t="s">
        <v>183</v>
      </c>
      <c r="E350" s="20">
        <v>14.0</v>
      </c>
      <c r="F350" s="20">
        <v>1.0</v>
      </c>
      <c r="G350" s="21" t="s">
        <v>24</v>
      </c>
      <c r="H350" s="51">
        <f t="shared" si="65"/>
        <v>-1</v>
      </c>
      <c r="I350" s="32">
        <f t="shared" si="3"/>
        <v>238.7785</v>
      </c>
      <c r="J350" s="23">
        <f t="shared" si="1"/>
        <v>11938.925</v>
      </c>
      <c r="K350" s="24"/>
      <c r="L350" s="49"/>
      <c r="M350" s="49"/>
      <c r="N350" s="49"/>
      <c r="O350" s="28"/>
      <c r="P350" s="30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>
      <c r="A351" s="17">
        <v>42537.0</v>
      </c>
      <c r="B351" s="18">
        <v>0.6805555555555556</v>
      </c>
      <c r="C351" s="20" t="s">
        <v>16</v>
      </c>
      <c r="D351" s="20" t="s">
        <v>108</v>
      </c>
      <c r="E351" s="20">
        <v>10.97</v>
      </c>
      <c r="F351" s="20">
        <v>1.0</v>
      </c>
      <c r="G351" s="21" t="s">
        <v>62</v>
      </c>
      <c r="H351" s="51">
        <f t="shared" si="65"/>
        <v>-1</v>
      </c>
      <c r="I351" s="32">
        <f t="shared" si="3"/>
        <v>237.7785</v>
      </c>
      <c r="J351" s="23">
        <f t="shared" si="1"/>
        <v>11888.925</v>
      </c>
      <c r="K351" s="24"/>
      <c r="L351" s="49"/>
      <c r="M351" s="49"/>
      <c r="N351" s="49"/>
      <c r="O351" s="28"/>
      <c r="P351" s="30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>
      <c r="A352" s="17">
        <v>42537.0</v>
      </c>
      <c r="B352" s="18">
        <v>0.6805555555555556</v>
      </c>
      <c r="C352" s="19" t="s">
        <v>16</v>
      </c>
      <c r="D352" s="20" t="s">
        <v>221</v>
      </c>
      <c r="E352" s="20">
        <v>22.0</v>
      </c>
      <c r="F352" s="20">
        <v>1.0</v>
      </c>
      <c r="G352" s="21" t="s">
        <v>132</v>
      </c>
      <c r="H352" s="51">
        <f t="shared" si="65"/>
        <v>-1</v>
      </c>
      <c r="I352" s="32">
        <f t="shared" si="3"/>
        <v>236.7785</v>
      </c>
      <c r="J352" s="23">
        <f t="shared" si="1"/>
        <v>11838.925</v>
      </c>
      <c r="K352" s="24"/>
      <c r="L352" s="49"/>
      <c r="M352" s="49"/>
      <c r="N352" s="49"/>
      <c r="O352" s="28"/>
      <c r="P352" s="30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>
      <c r="A353" s="17">
        <v>42537.0</v>
      </c>
      <c r="B353" s="18">
        <v>0.6527777777777778</v>
      </c>
      <c r="C353" s="19" t="s">
        <v>16</v>
      </c>
      <c r="D353" s="20" t="s">
        <v>299</v>
      </c>
      <c r="E353" s="20">
        <v>26.0</v>
      </c>
      <c r="F353" s="20">
        <v>1.0</v>
      </c>
      <c r="G353" s="21" t="s">
        <v>64</v>
      </c>
      <c r="H353" s="51">
        <f t="shared" si="65"/>
        <v>-1</v>
      </c>
      <c r="I353" s="32">
        <f t="shared" si="3"/>
        <v>235.7785</v>
      </c>
      <c r="J353" s="23">
        <f t="shared" si="1"/>
        <v>11788.925</v>
      </c>
      <c r="K353" s="24"/>
      <c r="L353" s="49"/>
      <c r="M353" s="49"/>
      <c r="N353" s="49"/>
      <c r="O353" s="28"/>
      <c r="P353" s="30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>
      <c r="A354" s="17">
        <v>42537.0</v>
      </c>
      <c r="B354" s="18">
        <v>0.6284722222222222</v>
      </c>
      <c r="C354" s="20" t="s">
        <v>16</v>
      </c>
      <c r="D354" s="20" t="s">
        <v>300</v>
      </c>
      <c r="E354" s="20">
        <v>7.07</v>
      </c>
      <c r="F354" s="20">
        <v>1.0</v>
      </c>
      <c r="G354" s="21" t="s">
        <v>18</v>
      </c>
      <c r="H354" s="32">
        <f>F354*(E354-1)*0.95</f>
        <v>5.7665</v>
      </c>
      <c r="I354" s="32">
        <f t="shared" si="3"/>
        <v>241.545</v>
      </c>
      <c r="J354" s="23">
        <f t="shared" si="1"/>
        <v>12077.25</v>
      </c>
      <c r="K354" s="24"/>
      <c r="L354" s="49"/>
      <c r="M354" s="49"/>
      <c r="N354" s="49"/>
      <c r="O354" s="28"/>
      <c r="P354" s="30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>
      <c r="A355" s="17">
        <v>42537.0</v>
      </c>
      <c r="B355" s="18">
        <v>0.6284722222222222</v>
      </c>
      <c r="C355" s="19" t="s">
        <v>16</v>
      </c>
      <c r="D355" s="20" t="s">
        <v>301</v>
      </c>
      <c r="E355" s="20">
        <v>17.22</v>
      </c>
      <c r="F355" s="20">
        <v>1.0</v>
      </c>
      <c r="G355" s="21" t="s">
        <v>38</v>
      </c>
      <c r="H355" s="51">
        <f t="shared" ref="H355:H359" si="66">-F355</f>
        <v>-1</v>
      </c>
      <c r="I355" s="32">
        <f t="shared" si="3"/>
        <v>240.545</v>
      </c>
      <c r="J355" s="23">
        <f t="shared" si="1"/>
        <v>12027.25</v>
      </c>
      <c r="K355" s="24"/>
      <c r="L355" s="49"/>
      <c r="M355" s="49"/>
      <c r="N355" s="49"/>
      <c r="O355" s="28"/>
      <c r="P355" s="30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>
      <c r="A356" s="17">
        <v>42537.0</v>
      </c>
      <c r="B356" s="18">
        <v>0.6041666666666666</v>
      </c>
      <c r="C356" s="19" t="s">
        <v>16</v>
      </c>
      <c r="D356" s="20" t="s">
        <v>302</v>
      </c>
      <c r="E356" s="20">
        <v>4.4</v>
      </c>
      <c r="F356" s="20">
        <v>1.0</v>
      </c>
      <c r="G356" s="21" t="s">
        <v>48</v>
      </c>
      <c r="H356" s="51">
        <f t="shared" si="66"/>
        <v>-1</v>
      </c>
      <c r="I356" s="32">
        <f t="shared" si="3"/>
        <v>239.545</v>
      </c>
      <c r="J356" s="23">
        <f t="shared" si="1"/>
        <v>11977.25</v>
      </c>
      <c r="K356" s="24"/>
      <c r="L356" s="49"/>
      <c r="M356" s="49"/>
      <c r="N356" s="49"/>
      <c r="O356" s="28"/>
      <c r="P356" s="30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>
      <c r="A357" s="17">
        <v>42538.0</v>
      </c>
      <c r="B357" s="18">
        <v>0.6805555555555556</v>
      </c>
      <c r="C357" s="19" t="s">
        <v>16</v>
      </c>
      <c r="D357" s="20" t="s">
        <v>303</v>
      </c>
      <c r="E357" s="20">
        <v>7.21</v>
      </c>
      <c r="F357" s="20">
        <v>1.0</v>
      </c>
      <c r="G357" s="21" t="s">
        <v>56</v>
      </c>
      <c r="H357" s="51">
        <f t="shared" si="66"/>
        <v>-1</v>
      </c>
      <c r="I357" s="32">
        <f t="shared" si="3"/>
        <v>238.545</v>
      </c>
      <c r="J357" s="23">
        <f t="shared" si="1"/>
        <v>11927.25</v>
      </c>
      <c r="K357" s="24"/>
      <c r="L357" s="49"/>
      <c r="M357" s="49"/>
      <c r="N357" s="49"/>
      <c r="O357" s="28"/>
      <c r="P357" s="30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>
      <c r="A358" s="17">
        <v>42539.0</v>
      </c>
      <c r="B358" s="18">
        <v>0.6805555555555556</v>
      </c>
      <c r="C358" s="20" t="s">
        <v>16</v>
      </c>
      <c r="D358" s="20" t="s">
        <v>280</v>
      </c>
      <c r="E358" s="20">
        <v>4.33</v>
      </c>
      <c r="F358" s="20">
        <v>1.0</v>
      </c>
      <c r="G358" s="21" t="s">
        <v>38</v>
      </c>
      <c r="H358" s="51">
        <f t="shared" si="66"/>
        <v>-1</v>
      </c>
      <c r="I358" s="32">
        <f t="shared" si="3"/>
        <v>237.545</v>
      </c>
      <c r="J358" s="23">
        <f t="shared" si="1"/>
        <v>11877.25</v>
      </c>
      <c r="K358" s="24"/>
      <c r="L358" s="49"/>
      <c r="M358" s="49"/>
      <c r="N358" s="49"/>
      <c r="O358" s="28"/>
      <c r="P358" s="30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>
      <c r="A359" s="17">
        <v>42539.0</v>
      </c>
      <c r="B359" s="18">
        <v>0.6736111111111112</v>
      </c>
      <c r="C359" s="20" t="s">
        <v>84</v>
      </c>
      <c r="D359" s="20" t="s">
        <v>304</v>
      </c>
      <c r="E359" s="20">
        <v>3.73</v>
      </c>
      <c r="F359" s="20">
        <v>1.0</v>
      </c>
      <c r="G359" s="21" t="s">
        <v>38</v>
      </c>
      <c r="H359" s="51">
        <f t="shared" si="66"/>
        <v>-1</v>
      </c>
      <c r="I359" s="32">
        <f t="shared" si="3"/>
        <v>236.545</v>
      </c>
      <c r="J359" s="23">
        <f t="shared" si="1"/>
        <v>11827.25</v>
      </c>
      <c r="K359" s="24"/>
      <c r="L359" s="49"/>
      <c r="M359" s="49"/>
      <c r="N359" s="49"/>
      <c r="O359" s="28"/>
      <c r="P359" s="30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>
      <c r="A360" s="17">
        <v>42539.0</v>
      </c>
      <c r="B360" s="18">
        <v>0.6527777777777778</v>
      </c>
      <c r="C360" s="20" t="s">
        <v>16</v>
      </c>
      <c r="D360" s="20" t="s">
        <v>305</v>
      </c>
      <c r="E360" s="20">
        <v>14.57</v>
      </c>
      <c r="F360" s="20">
        <v>1.0</v>
      </c>
      <c r="G360" s="21" t="s">
        <v>18</v>
      </c>
      <c r="H360" s="32">
        <f>F360*(E360-1)*0.95</f>
        <v>12.8915</v>
      </c>
      <c r="I360" s="32">
        <f t="shared" si="3"/>
        <v>249.4365</v>
      </c>
      <c r="J360" s="23">
        <f t="shared" si="1"/>
        <v>12471.825</v>
      </c>
      <c r="K360" s="24"/>
      <c r="L360" s="49"/>
      <c r="M360" s="49"/>
      <c r="N360" s="49"/>
      <c r="O360" s="28"/>
      <c r="P360" s="30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>
      <c r="A361" s="17">
        <v>42539.0</v>
      </c>
      <c r="B361" s="18">
        <v>0.6527777777777778</v>
      </c>
      <c r="C361" s="20" t="s">
        <v>16</v>
      </c>
      <c r="D361" s="20" t="s">
        <v>306</v>
      </c>
      <c r="E361" s="20">
        <v>27.0</v>
      </c>
      <c r="F361" s="20">
        <v>1.0</v>
      </c>
      <c r="G361" s="21" t="s">
        <v>38</v>
      </c>
      <c r="H361" s="51">
        <f t="shared" ref="H361:H363" si="67">-F361</f>
        <v>-1</v>
      </c>
      <c r="I361" s="32">
        <f t="shared" si="3"/>
        <v>248.4365</v>
      </c>
      <c r="J361" s="23">
        <f t="shared" si="1"/>
        <v>12421.825</v>
      </c>
      <c r="K361" s="24"/>
      <c r="L361" s="49"/>
      <c r="M361" s="49"/>
      <c r="N361" s="49"/>
      <c r="O361" s="28"/>
      <c r="P361" s="30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>
      <c r="A362" s="17">
        <v>42539.0</v>
      </c>
      <c r="B362" s="18">
        <v>0.6527777777777778</v>
      </c>
      <c r="C362" s="20" t="s">
        <v>16</v>
      </c>
      <c r="D362" s="20" t="s">
        <v>307</v>
      </c>
      <c r="E362" s="20">
        <v>8.98</v>
      </c>
      <c r="F362" s="20">
        <v>1.0</v>
      </c>
      <c r="G362" s="21" t="s">
        <v>48</v>
      </c>
      <c r="H362" s="51">
        <f t="shared" si="67"/>
        <v>-1</v>
      </c>
      <c r="I362" s="32">
        <f t="shared" si="3"/>
        <v>247.4365</v>
      </c>
      <c r="J362" s="23">
        <f t="shared" si="1"/>
        <v>12371.825</v>
      </c>
      <c r="K362" s="24"/>
      <c r="L362" s="49"/>
      <c r="M362" s="49"/>
      <c r="N362" s="49"/>
      <c r="O362" s="28"/>
      <c r="P362" s="30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>
      <c r="A363" s="17">
        <v>42539.0</v>
      </c>
      <c r="B363" s="18">
        <v>0.6284722222222222</v>
      </c>
      <c r="C363" s="20" t="s">
        <v>16</v>
      </c>
      <c r="D363" s="20" t="s">
        <v>308</v>
      </c>
      <c r="E363" s="20">
        <v>6.43</v>
      </c>
      <c r="F363" s="20">
        <v>1.0</v>
      </c>
      <c r="G363" s="21" t="s">
        <v>56</v>
      </c>
      <c r="H363" s="51">
        <f t="shared" si="67"/>
        <v>-1</v>
      </c>
      <c r="I363" s="32">
        <f t="shared" si="3"/>
        <v>246.4365</v>
      </c>
      <c r="J363" s="23">
        <f t="shared" si="1"/>
        <v>12321.825</v>
      </c>
      <c r="K363" s="24"/>
      <c r="L363" s="49"/>
      <c r="M363" s="49"/>
      <c r="N363" s="49"/>
      <c r="O363" s="28"/>
      <c r="P363" s="30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>
      <c r="A364" s="17">
        <v>42546.0</v>
      </c>
      <c r="B364" s="18">
        <v>0.7222222222222222</v>
      </c>
      <c r="C364" s="19" t="s">
        <v>101</v>
      </c>
      <c r="D364" s="20" t="s">
        <v>309</v>
      </c>
      <c r="E364" s="20">
        <v>1.66</v>
      </c>
      <c r="F364" s="20">
        <v>1.0</v>
      </c>
      <c r="G364" s="21" t="s">
        <v>18</v>
      </c>
      <c r="H364" s="32">
        <f>F364*(E364-1)*0.95</f>
        <v>0.627</v>
      </c>
      <c r="I364" s="32">
        <f t="shared" si="3"/>
        <v>247.0635</v>
      </c>
      <c r="J364" s="23">
        <f t="shared" si="1"/>
        <v>12353.175</v>
      </c>
      <c r="K364" s="24"/>
      <c r="L364" s="49"/>
      <c r="M364" s="49"/>
      <c r="N364" s="49"/>
      <c r="O364" s="28"/>
      <c r="P364" s="30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>
      <c r="A365" s="17">
        <v>42552.0</v>
      </c>
      <c r="B365" s="18">
        <v>0.6666666666666666</v>
      </c>
      <c r="C365" s="20" t="s">
        <v>12</v>
      </c>
      <c r="D365" s="20" t="s">
        <v>310</v>
      </c>
      <c r="E365" s="20">
        <v>3.39</v>
      </c>
      <c r="F365" s="20">
        <v>1.0</v>
      </c>
      <c r="G365" s="21" t="s">
        <v>45</v>
      </c>
      <c r="H365" s="51">
        <f t="shared" ref="H365:H375" si="68">-F365</f>
        <v>-1</v>
      </c>
      <c r="I365" s="32">
        <f t="shared" si="3"/>
        <v>246.0635</v>
      </c>
      <c r="J365" s="23">
        <f t="shared" si="1"/>
        <v>12303.175</v>
      </c>
      <c r="K365" s="24"/>
      <c r="L365" s="49"/>
      <c r="M365" s="49"/>
      <c r="N365" s="49"/>
      <c r="O365" s="28"/>
      <c r="P365" s="30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>
      <c r="A366" s="17">
        <v>42553.0</v>
      </c>
      <c r="B366" s="18">
        <v>0.6805555555555556</v>
      </c>
      <c r="C366" s="19" t="s">
        <v>12</v>
      </c>
      <c r="D366" s="20" t="s">
        <v>311</v>
      </c>
      <c r="E366" s="20">
        <v>14.5</v>
      </c>
      <c r="F366" s="20">
        <v>1.0</v>
      </c>
      <c r="G366" s="21" t="s">
        <v>48</v>
      </c>
      <c r="H366" s="51">
        <f t="shared" si="68"/>
        <v>-1</v>
      </c>
      <c r="I366" s="32">
        <f t="shared" si="3"/>
        <v>245.0635</v>
      </c>
      <c r="J366" s="23">
        <f t="shared" si="1"/>
        <v>12253.175</v>
      </c>
      <c r="K366" s="24"/>
      <c r="L366" s="49"/>
      <c r="M366" s="49"/>
      <c r="N366" s="49"/>
      <c r="O366" s="28"/>
      <c r="P366" s="30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>
      <c r="A367" s="17">
        <v>42553.0</v>
      </c>
      <c r="B367" s="18">
        <v>0.65625</v>
      </c>
      <c r="C367" s="19" t="s">
        <v>12</v>
      </c>
      <c r="D367" s="20" t="s">
        <v>176</v>
      </c>
      <c r="E367" s="20">
        <v>7.6</v>
      </c>
      <c r="F367" s="20">
        <v>1.0</v>
      </c>
      <c r="G367" s="21" t="s">
        <v>45</v>
      </c>
      <c r="H367" s="51">
        <f t="shared" si="68"/>
        <v>-1</v>
      </c>
      <c r="I367" s="32">
        <f t="shared" si="3"/>
        <v>244.0635</v>
      </c>
      <c r="J367" s="23">
        <f t="shared" si="1"/>
        <v>12203.175</v>
      </c>
      <c r="K367" s="24"/>
      <c r="L367" s="49"/>
      <c r="M367" s="49"/>
      <c r="N367" s="49"/>
      <c r="O367" s="28"/>
      <c r="P367" s="30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>
      <c r="A368" s="17">
        <v>42553.0</v>
      </c>
      <c r="B368" s="18">
        <v>0.59375</v>
      </c>
      <c r="C368" s="19" t="s">
        <v>20</v>
      </c>
      <c r="D368" s="20" t="s">
        <v>312</v>
      </c>
      <c r="E368" s="20">
        <v>6.87</v>
      </c>
      <c r="F368" s="20">
        <v>1.0</v>
      </c>
      <c r="G368" s="21" t="s">
        <v>64</v>
      </c>
      <c r="H368" s="51">
        <f t="shared" si="68"/>
        <v>-1</v>
      </c>
      <c r="I368" s="32">
        <f t="shared" si="3"/>
        <v>243.0635</v>
      </c>
      <c r="J368" s="23">
        <f t="shared" si="1"/>
        <v>12153.175</v>
      </c>
      <c r="K368" s="24"/>
      <c r="L368" s="49"/>
      <c r="M368" s="49"/>
      <c r="N368" s="49"/>
      <c r="O368" s="28"/>
      <c r="P368" s="30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>
      <c r="A369" s="17">
        <v>42553.0</v>
      </c>
      <c r="B369" s="18">
        <v>0.5833333333333334</v>
      </c>
      <c r="C369" s="20" t="s">
        <v>12</v>
      </c>
      <c r="D369" s="20" t="s">
        <v>313</v>
      </c>
      <c r="E369" s="20">
        <v>19.38</v>
      </c>
      <c r="F369" s="20">
        <v>1.0</v>
      </c>
      <c r="G369" s="21" t="s">
        <v>45</v>
      </c>
      <c r="H369" s="51">
        <f t="shared" si="68"/>
        <v>-1</v>
      </c>
      <c r="I369" s="32">
        <f t="shared" si="3"/>
        <v>242.0635</v>
      </c>
      <c r="J369" s="23">
        <f t="shared" si="1"/>
        <v>12103.175</v>
      </c>
      <c r="K369" s="24"/>
      <c r="L369" s="49"/>
      <c r="M369" s="49"/>
      <c r="N369" s="49"/>
      <c r="O369" s="28"/>
      <c r="P369" s="30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>
      <c r="A370" s="17">
        <v>42553.0</v>
      </c>
      <c r="B370" s="18">
        <v>0.5833333333333334</v>
      </c>
      <c r="C370" s="19" t="s">
        <v>12</v>
      </c>
      <c r="D370" s="20" t="s">
        <v>314</v>
      </c>
      <c r="E370" s="20">
        <v>10.18</v>
      </c>
      <c r="F370" s="20">
        <v>1.0</v>
      </c>
      <c r="G370" s="21" t="s">
        <v>52</v>
      </c>
      <c r="H370" s="51">
        <f t="shared" si="68"/>
        <v>-1</v>
      </c>
      <c r="I370" s="32">
        <f t="shared" si="3"/>
        <v>241.0635</v>
      </c>
      <c r="J370" s="23">
        <f t="shared" si="1"/>
        <v>12053.175</v>
      </c>
      <c r="K370" s="24"/>
      <c r="L370" s="49"/>
      <c r="M370" s="49"/>
      <c r="N370" s="49"/>
      <c r="O370" s="28"/>
      <c r="P370" s="30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>
      <c r="A371" s="17">
        <v>42558.0</v>
      </c>
      <c r="B371" s="18">
        <v>0.7291666666666666</v>
      </c>
      <c r="C371" s="19" t="s">
        <v>81</v>
      </c>
      <c r="D371" s="20" t="s">
        <v>281</v>
      </c>
      <c r="E371" s="20">
        <v>34.12</v>
      </c>
      <c r="F371" s="20">
        <v>1.0</v>
      </c>
      <c r="G371" s="21" t="s">
        <v>52</v>
      </c>
      <c r="H371" s="51">
        <f t="shared" si="68"/>
        <v>-1</v>
      </c>
      <c r="I371" s="32">
        <f t="shared" si="3"/>
        <v>240.0635</v>
      </c>
      <c r="J371" s="23">
        <f t="shared" si="1"/>
        <v>12003.175</v>
      </c>
      <c r="K371" s="24"/>
      <c r="L371" s="49"/>
      <c r="M371" s="49"/>
      <c r="N371" s="49"/>
      <c r="O371" s="28"/>
      <c r="P371" s="30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>
      <c r="A372" s="17">
        <v>42558.0</v>
      </c>
      <c r="B372" s="18">
        <v>0.6354166666666666</v>
      </c>
      <c r="C372" s="19" t="s">
        <v>81</v>
      </c>
      <c r="D372" s="20" t="s">
        <v>315</v>
      </c>
      <c r="E372" s="20">
        <v>5.93</v>
      </c>
      <c r="F372" s="20">
        <v>1.0</v>
      </c>
      <c r="G372" s="21" t="s">
        <v>45</v>
      </c>
      <c r="H372" s="51">
        <f t="shared" si="68"/>
        <v>-1</v>
      </c>
      <c r="I372" s="32">
        <f t="shared" si="3"/>
        <v>239.0635</v>
      </c>
      <c r="J372" s="23">
        <f t="shared" si="1"/>
        <v>11953.175</v>
      </c>
      <c r="K372" s="24"/>
      <c r="L372" s="49"/>
      <c r="M372" s="49"/>
      <c r="N372" s="49"/>
      <c r="O372" s="28"/>
      <c r="P372" s="30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>
      <c r="A373" s="17">
        <v>42558.0</v>
      </c>
      <c r="B373" s="18">
        <v>0.6111111111111112</v>
      </c>
      <c r="C373" s="19" t="s">
        <v>81</v>
      </c>
      <c r="D373" s="20" t="s">
        <v>316</v>
      </c>
      <c r="E373" s="20">
        <v>5.0</v>
      </c>
      <c r="F373" s="20">
        <v>1.0</v>
      </c>
      <c r="G373" s="21" t="s">
        <v>56</v>
      </c>
      <c r="H373" s="51">
        <f t="shared" si="68"/>
        <v>-1</v>
      </c>
      <c r="I373" s="32">
        <f t="shared" si="3"/>
        <v>238.0635</v>
      </c>
      <c r="J373" s="23">
        <f t="shared" si="1"/>
        <v>11903.175</v>
      </c>
      <c r="K373" s="24"/>
      <c r="L373" s="49"/>
      <c r="M373" s="49"/>
      <c r="N373" s="49"/>
      <c r="O373" s="28"/>
      <c r="P373" s="30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>
      <c r="A374" s="17">
        <v>42559.0</v>
      </c>
      <c r="B374" s="18">
        <v>0.6770833333333334</v>
      </c>
      <c r="C374" s="19" t="s">
        <v>81</v>
      </c>
      <c r="D374" s="20" t="s">
        <v>317</v>
      </c>
      <c r="E374" s="20">
        <v>10.5</v>
      </c>
      <c r="F374" s="20">
        <v>1.0</v>
      </c>
      <c r="G374" s="21" t="s">
        <v>45</v>
      </c>
      <c r="H374" s="51">
        <f t="shared" si="68"/>
        <v>-1</v>
      </c>
      <c r="I374" s="32">
        <f t="shared" si="3"/>
        <v>237.0635</v>
      </c>
      <c r="J374" s="23">
        <f t="shared" si="1"/>
        <v>11853.175</v>
      </c>
      <c r="K374" s="24"/>
      <c r="L374" s="49"/>
      <c r="M374" s="49"/>
      <c r="N374" s="49"/>
      <c r="O374" s="28"/>
      <c r="P374" s="30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>
      <c r="A375" s="17">
        <v>42559.0</v>
      </c>
      <c r="B375" s="18">
        <v>0.6770833333333334</v>
      </c>
      <c r="C375" s="19" t="s">
        <v>81</v>
      </c>
      <c r="D375" s="20" t="s">
        <v>318</v>
      </c>
      <c r="E375" s="20">
        <v>46.8</v>
      </c>
      <c r="F375" s="20">
        <v>1.0</v>
      </c>
      <c r="G375" s="21" t="s">
        <v>48</v>
      </c>
      <c r="H375" s="51">
        <f t="shared" si="68"/>
        <v>-1</v>
      </c>
      <c r="I375" s="32">
        <f t="shared" si="3"/>
        <v>236.0635</v>
      </c>
      <c r="J375" s="23">
        <f t="shared" si="1"/>
        <v>11803.175</v>
      </c>
      <c r="K375" s="24"/>
      <c r="L375" s="49"/>
      <c r="M375" s="49"/>
      <c r="N375" s="49"/>
      <c r="O375" s="28"/>
      <c r="P375" s="30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>
      <c r="A376" s="17">
        <v>42559.0</v>
      </c>
      <c r="B376" s="18">
        <v>0.6666666666666666</v>
      </c>
      <c r="C376" s="20" t="s">
        <v>94</v>
      </c>
      <c r="D376" s="20" t="s">
        <v>319</v>
      </c>
      <c r="E376" s="20">
        <v>14.5</v>
      </c>
      <c r="F376" s="20">
        <v>1.0</v>
      </c>
      <c r="G376" s="21" t="s">
        <v>18</v>
      </c>
      <c r="H376" s="32">
        <f t="shared" ref="H376:H377" si="69">F376*(E376-1)*0.95</f>
        <v>12.825</v>
      </c>
      <c r="I376" s="32">
        <f t="shared" si="3"/>
        <v>248.8885</v>
      </c>
      <c r="J376" s="23">
        <f t="shared" si="1"/>
        <v>12444.425</v>
      </c>
      <c r="K376" s="24"/>
      <c r="L376" s="49"/>
      <c r="M376" s="49"/>
      <c r="N376" s="49"/>
      <c r="O376" s="28"/>
      <c r="P376" s="30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>
      <c r="A377" s="17">
        <v>42560.0</v>
      </c>
      <c r="B377" s="18">
        <v>0.7013888888888888</v>
      </c>
      <c r="C377" s="20" t="s">
        <v>94</v>
      </c>
      <c r="D377" s="20" t="s">
        <v>320</v>
      </c>
      <c r="E377" s="20">
        <v>5.9</v>
      </c>
      <c r="F377" s="20">
        <v>1.0</v>
      </c>
      <c r="G377" s="21" t="s">
        <v>18</v>
      </c>
      <c r="H377" s="32">
        <f t="shared" si="69"/>
        <v>4.655</v>
      </c>
      <c r="I377" s="32">
        <f t="shared" si="3"/>
        <v>253.5435</v>
      </c>
      <c r="J377" s="23">
        <f t="shared" si="1"/>
        <v>12677.175</v>
      </c>
      <c r="K377" s="24"/>
      <c r="L377" s="49"/>
      <c r="M377" s="49"/>
      <c r="N377" s="49"/>
      <c r="O377" s="28"/>
      <c r="P377" s="30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>
      <c r="A378" s="17">
        <v>42560.0</v>
      </c>
      <c r="B378" s="18">
        <v>0.7013888888888888</v>
      </c>
      <c r="C378" s="20" t="s">
        <v>94</v>
      </c>
      <c r="D378" s="20" t="s">
        <v>321</v>
      </c>
      <c r="E378" s="20">
        <v>7.4</v>
      </c>
      <c r="F378" s="20">
        <v>1.0</v>
      </c>
      <c r="G378" s="21" t="s">
        <v>24</v>
      </c>
      <c r="H378" s="51">
        <f t="shared" ref="H378:H383" si="70">-F378</f>
        <v>-1</v>
      </c>
      <c r="I378" s="32">
        <f t="shared" si="3"/>
        <v>252.5435</v>
      </c>
      <c r="J378" s="23">
        <f t="shared" si="1"/>
        <v>12627.175</v>
      </c>
      <c r="K378" s="24"/>
      <c r="L378" s="49"/>
      <c r="M378" s="49"/>
      <c r="N378" s="49"/>
      <c r="O378" s="28"/>
      <c r="P378" s="30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>
      <c r="A379" s="17">
        <v>42560.0</v>
      </c>
      <c r="B379" s="18">
        <v>0.6909722222222222</v>
      </c>
      <c r="C379" s="19" t="s">
        <v>81</v>
      </c>
      <c r="D379" s="20" t="s">
        <v>216</v>
      </c>
      <c r="E379" s="20">
        <v>8.46</v>
      </c>
      <c r="F379" s="20">
        <v>1.0</v>
      </c>
      <c r="G379" s="21" t="s">
        <v>45</v>
      </c>
      <c r="H379" s="51">
        <f t="shared" si="70"/>
        <v>-1</v>
      </c>
      <c r="I379" s="32">
        <f t="shared" si="3"/>
        <v>251.5435</v>
      </c>
      <c r="J379" s="23">
        <f t="shared" si="1"/>
        <v>12577.175</v>
      </c>
      <c r="K379" s="24"/>
      <c r="L379" s="49"/>
      <c r="M379" s="49"/>
      <c r="N379" s="49"/>
      <c r="O379" s="28"/>
      <c r="P379" s="30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>
      <c r="A380" s="17">
        <v>42560.0</v>
      </c>
      <c r="B380" s="18">
        <v>0.6909722222222222</v>
      </c>
      <c r="C380" s="19" t="s">
        <v>81</v>
      </c>
      <c r="D380" s="20" t="s">
        <v>116</v>
      </c>
      <c r="E380" s="20">
        <v>17.46</v>
      </c>
      <c r="F380" s="20">
        <v>1.0</v>
      </c>
      <c r="G380" s="21" t="s">
        <v>38</v>
      </c>
      <c r="H380" s="51">
        <f t="shared" si="70"/>
        <v>-1</v>
      </c>
      <c r="I380" s="32">
        <f t="shared" si="3"/>
        <v>250.5435</v>
      </c>
      <c r="J380" s="23">
        <f t="shared" si="1"/>
        <v>12527.175</v>
      </c>
      <c r="K380" s="24"/>
      <c r="L380" s="49"/>
      <c r="M380" s="49"/>
      <c r="N380" s="49"/>
      <c r="O380" s="28"/>
      <c r="P380" s="30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>
      <c r="A381" s="17">
        <v>42560.0</v>
      </c>
      <c r="B381" s="18">
        <v>0.6909722222222222</v>
      </c>
      <c r="C381" s="19" t="s">
        <v>81</v>
      </c>
      <c r="D381" s="20" t="s">
        <v>322</v>
      </c>
      <c r="E381" s="20">
        <v>9.01</v>
      </c>
      <c r="F381" s="20">
        <v>1.0</v>
      </c>
      <c r="G381" s="21" t="s">
        <v>195</v>
      </c>
      <c r="H381" s="51">
        <f t="shared" si="70"/>
        <v>-1</v>
      </c>
      <c r="I381" s="32">
        <f t="shared" si="3"/>
        <v>249.5435</v>
      </c>
      <c r="J381" s="23">
        <f t="shared" si="1"/>
        <v>12477.175</v>
      </c>
      <c r="K381" s="24"/>
      <c r="L381" s="49"/>
      <c r="M381" s="49"/>
      <c r="N381" s="49"/>
      <c r="O381" s="28"/>
      <c r="P381" s="30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>
      <c r="A382" s="17">
        <v>42560.0</v>
      </c>
      <c r="B382" s="18">
        <v>0.6354166666666666</v>
      </c>
      <c r="C382" s="19" t="s">
        <v>16</v>
      </c>
      <c r="D382" s="20" t="s">
        <v>323</v>
      </c>
      <c r="E382" s="20">
        <v>7.16</v>
      </c>
      <c r="F382" s="20">
        <v>1.0</v>
      </c>
      <c r="G382" s="21" t="s">
        <v>52</v>
      </c>
      <c r="H382" s="51">
        <f t="shared" si="70"/>
        <v>-1</v>
      </c>
      <c r="I382" s="32">
        <f t="shared" si="3"/>
        <v>248.5435</v>
      </c>
      <c r="J382" s="23">
        <f t="shared" si="1"/>
        <v>12427.175</v>
      </c>
      <c r="K382" s="24"/>
      <c r="L382" s="49"/>
      <c r="M382" s="49"/>
      <c r="N382" s="49"/>
      <c r="O382" s="28"/>
      <c r="P382" s="30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>
      <c r="A383" s="17">
        <v>42560.0</v>
      </c>
      <c r="B383" s="18">
        <v>0.6354166666666666</v>
      </c>
      <c r="C383" s="19" t="s">
        <v>16</v>
      </c>
      <c r="D383" s="20" t="s">
        <v>324</v>
      </c>
      <c r="E383" s="20">
        <v>19.54</v>
      </c>
      <c r="F383" s="20">
        <v>1.0</v>
      </c>
      <c r="G383" s="21" t="s">
        <v>56</v>
      </c>
      <c r="H383" s="51">
        <f t="shared" si="70"/>
        <v>-1</v>
      </c>
      <c r="I383" s="32">
        <f t="shared" si="3"/>
        <v>247.5435</v>
      </c>
      <c r="J383" s="23">
        <f t="shared" si="1"/>
        <v>12377.175</v>
      </c>
      <c r="K383" s="24"/>
      <c r="L383" s="49"/>
      <c r="M383" s="49"/>
      <c r="N383" s="49"/>
      <c r="O383" s="28"/>
      <c r="P383" s="30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>
      <c r="A384" s="17">
        <v>42565.0</v>
      </c>
      <c r="B384" s="18">
        <v>0.8333333333333334</v>
      </c>
      <c r="C384" s="20" t="s">
        <v>196</v>
      </c>
      <c r="D384" s="20" t="s">
        <v>325</v>
      </c>
      <c r="E384" s="20">
        <v>3.43</v>
      </c>
      <c r="F384" s="20">
        <v>1.0</v>
      </c>
      <c r="G384" s="21" t="s">
        <v>18</v>
      </c>
      <c r="H384" s="32">
        <f t="shared" ref="H384:H385" si="71">F384*(E384-1)*0.95</f>
        <v>2.3085</v>
      </c>
      <c r="I384" s="32">
        <f t="shared" si="3"/>
        <v>249.852</v>
      </c>
      <c r="J384" s="23">
        <f t="shared" si="1"/>
        <v>12492.6</v>
      </c>
      <c r="K384" s="24"/>
      <c r="L384" s="49"/>
      <c r="M384" s="49"/>
      <c r="N384" s="49"/>
      <c r="O384" s="28"/>
      <c r="P384" s="30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>
      <c r="A385" s="17">
        <v>42566.0</v>
      </c>
      <c r="B385" s="18">
        <v>0.84375</v>
      </c>
      <c r="C385" s="19" t="s">
        <v>326</v>
      </c>
      <c r="D385" s="20" t="s">
        <v>327</v>
      </c>
      <c r="E385" s="20">
        <v>9.48</v>
      </c>
      <c r="F385" s="20">
        <v>1.0</v>
      </c>
      <c r="G385" s="21" t="s">
        <v>18</v>
      </c>
      <c r="H385" s="32">
        <f t="shared" si="71"/>
        <v>8.056</v>
      </c>
      <c r="I385" s="32">
        <f t="shared" si="3"/>
        <v>257.908</v>
      </c>
      <c r="J385" s="23">
        <f t="shared" si="1"/>
        <v>12895.4</v>
      </c>
      <c r="K385" s="24"/>
      <c r="L385" s="49"/>
      <c r="M385" s="49"/>
      <c r="N385" s="49"/>
      <c r="O385" s="28"/>
      <c r="P385" s="30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>
      <c r="A386" s="17">
        <v>42566.0</v>
      </c>
      <c r="B386" s="18">
        <v>0.6527777777777778</v>
      </c>
      <c r="C386" s="20" t="s">
        <v>33</v>
      </c>
      <c r="D386" s="20" t="s">
        <v>328</v>
      </c>
      <c r="E386" s="20">
        <v>7.2</v>
      </c>
      <c r="F386" s="20">
        <v>1.0</v>
      </c>
      <c r="G386" s="21" t="s">
        <v>62</v>
      </c>
      <c r="H386" s="51">
        <f>-F386</f>
        <v>-1</v>
      </c>
      <c r="I386" s="32">
        <f t="shared" si="3"/>
        <v>256.908</v>
      </c>
      <c r="J386" s="23">
        <f t="shared" si="1"/>
        <v>12845.4</v>
      </c>
      <c r="K386" s="24"/>
      <c r="L386" s="49"/>
      <c r="M386" s="49"/>
      <c r="N386" s="49"/>
      <c r="O386" s="28"/>
      <c r="P386" s="30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>
      <c r="A387" s="17">
        <v>42567.0</v>
      </c>
      <c r="B387" s="18">
        <v>0.7395833333333334</v>
      </c>
      <c r="C387" s="19" t="s">
        <v>101</v>
      </c>
      <c r="D387" s="20" t="s">
        <v>329</v>
      </c>
      <c r="E387" s="20">
        <v>23.0</v>
      </c>
      <c r="F387" s="20">
        <v>1.0</v>
      </c>
      <c r="G387" s="21" t="s">
        <v>18</v>
      </c>
      <c r="H387" s="32">
        <f>F387*(E387-1)*0.95</f>
        <v>20.9</v>
      </c>
      <c r="I387" s="32">
        <f t="shared" si="3"/>
        <v>277.808</v>
      </c>
      <c r="J387" s="23">
        <f t="shared" si="1"/>
        <v>13890.4</v>
      </c>
      <c r="K387" s="24"/>
      <c r="L387" s="49"/>
      <c r="M387" s="49"/>
      <c r="N387" s="49"/>
      <c r="O387" s="28"/>
      <c r="P387" s="30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>
      <c r="A388" s="17">
        <v>42567.0</v>
      </c>
      <c r="B388" s="18">
        <v>0.7395833333333334</v>
      </c>
      <c r="C388" s="20" t="s">
        <v>101</v>
      </c>
      <c r="D388" s="20" t="s">
        <v>330</v>
      </c>
      <c r="E388" s="20">
        <v>18.84</v>
      </c>
      <c r="F388" s="20">
        <v>1.0</v>
      </c>
      <c r="G388" s="21" t="s">
        <v>48</v>
      </c>
      <c r="H388" s="51">
        <f t="shared" ref="H388:H389" si="72">-F388</f>
        <v>-1</v>
      </c>
      <c r="I388" s="32">
        <f t="shared" si="3"/>
        <v>276.808</v>
      </c>
      <c r="J388" s="23">
        <f t="shared" si="1"/>
        <v>13840.4</v>
      </c>
      <c r="K388" s="24"/>
      <c r="L388" s="49"/>
      <c r="M388" s="49"/>
      <c r="N388" s="49"/>
      <c r="O388" s="28"/>
      <c r="P388" s="30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>
      <c r="A389" s="17">
        <v>42567.0</v>
      </c>
      <c r="B389" s="18">
        <v>0.7395833333333334</v>
      </c>
      <c r="C389" s="20" t="s">
        <v>101</v>
      </c>
      <c r="D389" s="20" t="s">
        <v>331</v>
      </c>
      <c r="E389" s="20">
        <v>39.89</v>
      </c>
      <c r="F389" s="20">
        <v>1.0</v>
      </c>
      <c r="G389" s="21" t="s">
        <v>56</v>
      </c>
      <c r="H389" s="51">
        <f t="shared" si="72"/>
        <v>-1</v>
      </c>
      <c r="I389" s="32">
        <f t="shared" si="3"/>
        <v>275.808</v>
      </c>
      <c r="J389" s="23">
        <f t="shared" si="1"/>
        <v>13790.4</v>
      </c>
      <c r="K389" s="24"/>
      <c r="L389" s="49"/>
      <c r="M389" s="49"/>
      <c r="N389" s="49"/>
      <c r="O389" s="28"/>
      <c r="P389" s="30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>
      <c r="A390" s="17">
        <v>42567.0</v>
      </c>
      <c r="B390" s="18">
        <v>0.6493055555555556</v>
      </c>
      <c r="C390" s="20" t="s">
        <v>33</v>
      </c>
      <c r="D390" s="20" t="s">
        <v>332</v>
      </c>
      <c r="E390" s="20">
        <v>4.17</v>
      </c>
      <c r="F390" s="20">
        <v>1.0</v>
      </c>
      <c r="G390" s="21" t="s">
        <v>18</v>
      </c>
      <c r="H390" s="32">
        <f>F390*(E390-1)*0.95</f>
        <v>3.0115</v>
      </c>
      <c r="I390" s="32">
        <f t="shared" si="3"/>
        <v>278.8195</v>
      </c>
      <c r="J390" s="23">
        <f t="shared" si="1"/>
        <v>13940.975</v>
      </c>
      <c r="K390" s="24"/>
      <c r="L390" s="49"/>
      <c r="M390" s="49"/>
      <c r="N390" s="49"/>
      <c r="O390" s="28"/>
      <c r="P390" s="30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>
      <c r="A391" s="17">
        <v>42567.0</v>
      </c>
      <c r="B391" s="18">
        <v>0.6493055555555556</v>
      </c>
      <c r="C391" s="20" t="s">
        <v>33</v>
      </c>
      <c r="D391" s="20" t="s">
        <v>333</v>
      </c>
      <c r="E391" s="20">
        <v>5.79</v>
      </c>
      <c r="F391" s="20">
        <v>1.0</v>
      </c>
      <c r="G391" s="21" t="s">
        <v>56</v>
      </c>
      <c r="H391" s="51">
        <f t="shared" ref="H391:H393" si="73">-F391</f>
        <v>-1</v>
      </c>
      <c r="I391" s="32">
        <f t="shared" si="3"/>
        <v>277.8195</v>
      </c>
      <c r="J391" s="23">
        <f t="shared" si="1"/>
        <v>13890.975</v>
      </c>
      <c r="K391" s="24"/>
      <c r="L391" s="49"/>
      <c r="M391" s="49"/>
      <c r="N391" s="49"/>
      <c r="O391" s="28"/>
      <c r="P391" s="30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>
      <c r="A392" s="17">
        <v>42567.0</v>
      </c>
      <c r="B392" s="18">
        <v>0.625</v>
      </c>
      <c r="C392" s="19" t="s">
        <v>33</v>
      </c>
      <c r="D392" s="20" t="s">
        <v>310</v>
      </c>
      <c r="E392" s="20">
        <v>8.7</v>
      </c>
      <c r="F392" s="20">
        <v>1.0</v>
      </c>
      <c r="G392" s="21" t="s">
        <v>38</v>
      </c>
      <c r="H392" s="51">
        <f t="shared" si="73"/>
        <v>-1</v>
      </c>
      <c r="I392" s="32">
        <f t="shared" si="3"/>
        <v>276.8195</v>
      </c>
      <c r="J392" s="23">
        <f t="shared" si="1"/>
        <v>13840.975</v>
      </c>
      <c r="K392" s="24"/>
      <c r="L392" s="49"/>
      <c r="M392" s="49"/>
      <c r="N392" s="49"/>
      <c r="O392" s="28"/>
      <c r="P392" s="30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>
      <c r="A393" s="17">
        <v>42567.0</v>
      </c>
      <c r="B393" s="18">
        <v>0.59375</v>
      </c>
      <c r="C393" s="20" t="s">
        <v>334</v>
      </c>
      <c r="D393" s="20" t="s">
        <v>335</v>
      </c>
      <c r="E393" s="20">
        <v>7.0</v>
      </c>
      <c r="F393" s="20">
        <v>1.0</v>
      </c>
      <c r="G393" s="21" t="s">
        <v>45</v>
      </c>
      <c r="H393" s="51">
        <f t="shared" si="73"/>
        <v>-1</v>
      </c>
      <c r="I393" s="32">
        <f t="shared" si="3"/>
        <v>275.8195</v>
      </c>
      <c r="J393" s="23">
        <f t="shared" si="1"/>
        <v>13790.975</v>
      </c>
      <c r="K393" s="24"/>
      <c r="L393" s="49"/>
      <c r="M393" s="49"/>
      <c r="N393" s="49"/>
      <c r="O393" s="28"/>
      <c r="P393" s="30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>
      <c r="A394" s="17">
        <v>42572.0</v>
      </c>
      <c r="B394" s="18">
        <v>0.8159722222222222</v>
      </c>
      <c r="C394" s="20" t="s">
        <v>196</v>
      </c>
      <c r="D394" s="20" t="s">
        <v>336</v>
      </c>
      <c r="E394" s="20">
        <v>1.41</v>
      </c>
      <c r="F394" s="20">
        <v>1.0</v>
      </c>
      <c r="G394" s="21" t="s">
        <v>18</v>
      </c>
      <c r="H394" s="32">
        <f>F394*(E394-1)*0.95</f>
        <v>0.3895</v>
      </c>
      <c r="I394" s="32">
        <f t="shared" si="3"/>
        <v>276.209</v>
      </c>
      <c r="J394" s="23">
        <f t="shared" si="1"/>
        <v>13810.45</v>
      </c>
      <c r="K394" s="24"/>
      <c r="L394" s="49"/>
      <c r="M394" s="49"/>
      <c r="N394" s="49"/>
      <c r="O394" s="28"/>
      <c r="P394" s="30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>
      <c r="A395" s="17">
        <v>42574.0</v>
      </c>
      <c r="B395" s="18">
        <v>0.6875</v>
      </c>
      <c r="C395" s="20" t="s">
        <v>16</v>
      </c>
      <c r="D395" s="20" t="s">
        <v>291</v>
      </c>
      <c r="E395" s="20">
        <v>5.92</v>
      </c>
      <c r="F395" s="20">
        <v>1.0</v>
      </c>
      <c r="G395" s="21" t="s">
        <v>24</v>
      </c>
      <c r="H395" s="51">
        <f t="shared" ref="H395:H396" si="74">-F395</f>
        <v>-1</v>
      </c>
      <c r="I395" s="32">
        <f t="shared" si="3"/>
        <v>275.209</v>
      </c>
      <c r="J395" s="23">
        <f t="shared" si="1"/>
        <v>13760.45</v>
      </c>
      <c r="K395" s="24"/>
      <c r="L395" s="49"/>
      <c r="M395" s="49"/>
      <c r="N395" s="49"/>
      <c r="O395" s="28"/>
      <c r="P395" s="30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>
      <c r="A396" s="17">
        <v>42574.0</v>
      </c>
      <c r="B396" s="18">
        <v>0.6875</v>
      </c>
      <c r="C396" s="20" t="s">
        <v>16</v>
      </c>
      <c r="D396" s="20" t="s">
        <v>305</v>
      </c>
      <c r="E396" s="20">
        <v>7.9</v>
      </c>
      <c r="F396" s="20">
        <v>1.0</v>
      </c>
      <c r="G396" s="21" t="s">
        <v>45</v>
      </c>
      <c r="H396" s="51">
        <f t="shared" si="74"/>
        <v>-1</v>
      </c>
      <c r="I396" s="32">
        <f t="shared" si="3"/>
        <v>274.209</v>
      </c>
      <c r="J396" s="23">
        <f t="shared" si="1"/>
        <v>13710.45</v>
      </c>
      <c r="K396" s="24"/>
      <c r="L396" s="49"/>
      <c r="M396" s="49"/>
      <c r="N396" s="49"/>
      <c r="O396" s="28"/>
      <c r="P396" s="30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>
      <c r="A397" s="17">
        <v>42574.0</v>
      </c>
      <c r="B397" s="18">
        <v>0.6493055555555556</v>
      </c>
      <c r="C397" s="19" t="s">
        <v>94</v>
      </c>
      <c r="D397" s="20" t="s">
        <v>176</v>
      </c>
      <c r="E397" s="20">
        <v>1.55</v>
      </c>
      <c r="F397" s="20">
        <v>1.0</v>
      </c>
      <c r="G397" s="21" t="s">
        <v>18</v>
      </c>
      <c r="H397" s="32">
        <f>F397*(E397-1)*0.95</f>
        <v>0.5225</v>
      </c>
      <c r="I397" s="32">
        <f t="shared" si="3"/>
        <v>274.7315</v>
      </c>
      <c r="J397" s="23">
        <f t="shared" si="1"/>
        <v>13736.575</v>
      </c>
      <c r="K397" s="24"/>
      <c r="L397" s="49"/>
      <c r="M397" s="49"/>
      <c r="N397" s="49"/>
      <c r="O397" s="28"/>
      <c r="P397" s="30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>
      <c r="A398" s="17">
        <v>42574.0</v>
      </c>
      <c r="B398" s="18">
        <v>0.6493055555555556</v>
      </c>
      <c r="C398" s="20" t="s">
        <v>94</v>
      </c>
      <c r="D398" s="20" t="s">
        <v>184</v>
      </c>
      <c r="E398" s="20">
        <v>6.32</v>
      </c>
      <c r="F398" s="20">
        <v>1.0</v>
      </c>
      <c r="G398" s="21" t="s">
        <v>48</v>
      </c>
      <c r="H398" s="51">
        <f t="shared" ref="H398:H405" si="75">-F398</f>
        <v>-1</v>
      </c>
      <c r="I398" s="32">
        <f t="shared" si="3"/>
        <v>273.7315</v>
      </c>
      <c r="J398" s="23">
        <f t="shared" si="1"/>
        <v>13686.575</v>
      </c>
      <c r="K398" s="24"/>
      <c r="L398" s="49"/>
      <c r="M398" s="49"/>
      <c r="N398" s="49"/>
      <c r="O398" s="28"/>
      <c r="P398" s="30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>
      <c r="A399" s="17">
        <v>42577.0</v>
      </c>
      <c r="B399" s="18">
        <v>0.6319444444444444</v>
      </c>
      <c r="C399" s="20" t="s">
        <v>151</v>
      </c>
      <c r="D399" s="20" t="s">
        <v>129</v>
      </c>
      <c r="E399" s="20">
        <v>3.62</v>
      </c>
      <c r="F399" s="20">
        <v>1.0</v>
      </c>
      <c r="G399" s="21" t="s">
        <v>24</v>
      </c>
      <c r="H399" s="51">
        <f t="shared" si="75"/>
        <v>-1</v>
      </c>
      <c r="I399" s="32">
        <f t="shared" si="3"/>
        <v>272.7315</v>
      </c>
      <c r="J399" s="23">
        <f t="shared" si="1"/>
        <v>13636.575</v>
      </c>
      <c r="K399" s="24"/>
      <c r="L399" s="49"/>
      <c r="M399" s="49"/>
      <c r="N399" s="49"/>
      <c r="O399" s="28"/>
      <c r="P399" s="30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>
      <c r="A400" s="17">
        <v>42577.0</v>
      </c>
      <c r="B400" s="18">
        <v>0.6319444444444444</v>
      </c>
      <c r="C400" s="20" t="s">
        <v>151</v>
      </c>
      <c r="D400" s="20" t="s">
        <v>337</v>
      </c>
      <c r="E400" s="20">
        <v>7.79</v>
      </c>
      <c r="F400" s="20">
        <v>1.0</v>
      </c>
      <c r="G400" s="21" t="s">
        <v>45</v>
      </c>
      <c r="H400" s="51">
        <f t="shared" si="75"/>
        <v>-1</v>
      </c>
      <c r="I400" s="32">
        <f t="shared" si="3"/>
        <v>271.7315</v>
      </c>
      <c r="J400" s="23">
        <f t="shared" si="1"/>
        <v>13586.575</v>
      </c>
      <c r="K400" s="24"/>
      <c r="L400" s="49"/>
      <c r="M400" s="49"/>
      <c r="N400" s="49"/>
      <c r="O400" s="28"/>
      <c r="P400" s="30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>
      <c r="A401" s="17">
        <v>42578.0</v>
      </c>
      <c r="B401" s="18">
        <v>0.65625</v>
      </c>
      <c r="C401" s="20" t="s">
        <v>151</v>
      </c>
      <c r="D401" s="20" t="s">
        <v>338</v>
      </c>
      <c r="E401" s="20">
        <v>4.46</v>
      </c>
      <c r="F401" s="20">
        <v>1.0</v>
      </c>
      <c r="G401" s="21" t="s">
        <v>24</v>
      </c>
      <c r="H401" s="51">
        <f t="shared" si="75"/>
        <v>-1</v>
      </c>
      <c r="I401" s="32">
        <f t="shared" si="3"/>
        <v>270.7315</v>
      </c>
      <c r="J401" s="23">
        <f t="shared" si="1"/>
        <v>13536.575</v>
      </c>
      <c r="K401" s="24"/>
      <c r="L401" s="49"/>
      <c r="M401" s="49"/>
      <c r="N401" s="49"/>
      <c r="O401" s="28"/>
      <c r="P401" s="30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>
      <c r="A402" s="17">
        <v>42578.0</v>
      </c>
      <c r="B402" s="18">
        <v>0.65625</v>
      </c>
      <c r="C402" s="20" t="s">
        <v>151</v>
      </c>
      <c r="D402" s="20" t="s">
        <v>302</v>
      </c>
      <c r="E402" s="20">
        <v>2.91</v>
      </c>
      <c r="F402" s="20">
        <v>1.0</v>
      </c>
      <c r="G402" s="21" t="s">
        <v>45</v>
      </c>
      <c r="H402" s="51">
        <f t="shared" si="75"/>
        <v>-1</v>
      </c>
      <c r="I402" s="32">
        <f t="shared" si="3"/>
        <v>269.7315</v>
      </c>
      <c r="J402" s="23">
        <f t="shared" si="1"/>
        <v>13486.575</v>
      </c>
      <c r="K402" s="24"/>
      <c r="L402" s="49"/>
      <c r="M402" s="49"/>
      <c r="N402" s="49"/>
      <c r="O402" s="28"/>
      <c r="P402" s="30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>
      <c r="A403" s="17">
        <v>42578.0</v>
      </c>
      <c r="B403" s="18">
        <v>0.6319444444444444</v>
      </c>
      <c r="C403" s="20" t="s">
        <v>151</v>
      </c>
      <c r="D403" s="20" t="s">
        <v>339</v>
      </c>
      <c r="E403" s="20">
        <v>14.54</v>
      </c>
      <c r="F403" s="20">
        <v>1.0</v>
      </c>
      <c r="G403" s="21" t="s">
        <v>45</v>
      </c>
      <c r="H403" s="51">
        <f t="shared" si="75"/>
        <v>-1</v>
      </c>
      <c r="I403" s="32">
        <f t="shared" si="3"/>
        <v>268.7315</v>
      </c>
      <c r="J403" s="23">
        <f t="shared" si="1"/>
        <v>13436.575</v>
      </c>
      <c r="K403" s="24"/>
      <c r="L403" s="49"/>
      <c r="M403" s="49"/>
      <c r="N403" s="49"/>
      <c r="O403" s="28"/>
      <c r="P403" s="30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>
      <c r="A404" s="17">
        <v>42578.0</v>
      </c>
      <c r="B404" s="18">
        <v>0.6319444444444444</v>
      </c>
      <c r="C404" s="19" t="s">
        <v>151</v>
      </c>
      <c r="D404" s="20" t="s">
        <v>323</v>
      </c>
      <c r="E404" s="20">
        <v>28.44</v>
      </c>
      <c r="F404" s="20">
        <v>1.0</v>
      </c>
      <c r="G404" s="21" t="s">
        <v>38</v>
      </c>
      <c r="H404" s="51">
        <f t="shared" si="75"/>
        <v>-1</v>
      </c>
      <c r="I404" s="32">
        <f t="shared" si="3"/>
        <v>267.7315</v>
      </c>
      <c r="J404" s="23">
        <f t="shared" si="1"/>
        <v>13386.575</v>
      </c>
      <c r="K404" s="24"/>
      <c r="L404" s="49"/>
      <c r="M404" s="49"/>
      <c r="N404" s="49"/>
      <c r="O404" s="28"/>
      <c r="P404" s="30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>
      <c r="A405" s="17">
        <v>42578.0</v>
      </c>
      <c r="B405" s="18">
        <v>0.6076388888888888</v>
      </c>
      <c r="C405" s="19" t="s">
        <v>151</v>
      </c>
      <c r="D405" s="20" t="s">
        <v>340</v>
      </c>
      <c r="E405" s="20">
        <v>14.23</v>
      </c>
      <c r="F405" s="20">
        <v>1.0</v>
      </c>
      <c r="G405" s="21" t="s">
        <v>64</v>
      </c>
      <c r="H405" s="51">
        <f t="shared" si="75"/>
        <v>-1</v>
      </c>
      <c r="I405" s="32">
        <f t="shared" si="3"/>
        <v>266.7315</v>
      </c>
      <c r="J405" s="23">
        <f t="shared" si="1"/>
        <v>13336.575</v>
      </c>
      <c r="K405" s="24"/>
      <c r="L405" s="49"/>
      <c r="M405" s="49"/>
      <c r="N405" s="49"/>
      <c r="O405" s="28"/>
      <c r="P405" s="30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>
      <c r="A406" s="17">
        <v>42579.0</v>
      </c>
      <c r="B406" s="18">
        <v>0.6319444444444444</v>
      </c>
      <c r="C406" s="19" t="s">
        <v>151</v>
      </c>
      <c r="D406" s="20" t="s">
        <v>155</v>
      </c>
      <c r="E406" s="20">
        <v>3.93</v>
      </c>
      <c r="F406" s="20">
        <v>1.0</v>
      </c>
      <c r="G406" s="21" t="s">
        <v>18</v>
      </c>
      <c r="H406" s="32">
        <f>F406*(E406-1)*0.95</f>
        <v>2.7835</v>
      </c>
      <c r="I406" s="32">
        <f t="shared" si="3"/>
        <v>269.515</v>
      </c>
      <c r="J406" s="23">
        <f t="shared" si="1"/>
        <v>13475.75</v>
      </c>
      <c r="K406" s="24"/>
      <c r="L406" s="49"/>
      <c r="M406" s="49"/>
      <c r="N406" s="49"/>
      <c r="O406" s="28"/>
      <c r="P406" s="30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>
      <c r="A407" s="17">
        <v>42579.0</v>
      </c>
      <c r="B407" s="18">
        <v>0.6319444444444444</v>
      </c>
      <c r="C407" s="20" t="s">
        <v>151</v>
      </c>
      <c r="D407" s="20" t="s">
        <v>221</v>
      </c>
      <c r="E407" s="20">
        <v>13.5</v>
      </c>
      <c r="F407" s="20">
        <v>1.0</v>
      </c>
      <c r="G407" s="21" t="s">
        <v>24</v>
      </c>
      <c r="H407" s="51">
        <f t="shared" ref="H407:H408" si="76">-F407</f>
        <v>-1</v>
      </c>
      <c r="I407" s="32">
        <f t="shared" si="3"/>
        <v>268.515</v>
      </c>
      <c r="J407" s="23">
        <f t="shared" si="1"/>
        <v>13425.75</v>
      </c>
      <c r="K407" s="24"/>
      <c r="L407" s="49"/>
      <c r="M407" s="49"/>
      <c r="N407" s="49"/>
      <c r="O407" s="28"/>
      <c r="P407" s="30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>
      <c r="A408" s="17">
        <v>42579.0</v>
      </c>
      <c r="B408" s="18">
        <v>0.6319444444444444</v>
      </c>
      <c r="C408" s="20" t="s">
        <v>151</v>
      </c>
      <c r="D408" s="20" t="s">
        <v>341</v>
      </c>
      <c r="E408" s="20">
        <v>32.25</v>
      </c>
      <c r="F408" s="20">
        <v>1.0</v>
      </c>
      <c r="G408" s="21" t="s">
        <v>125</v>
      </c>
      <c r="H408" s="51">
        <f t="shared" si="76"/>
        <v>-1</v>
      </c>
      <c r="I408" s="32">
        <f t="shared" si="3"/>
        <v>267.515</v>
      </c>
      <c r="J408" s="23">
        <f t="shared" si="1"/>
        <v>13375.75</v>
      </c>
      <c r="K408" s="24"/>
      <c r="L408" s="49"/>
      <c r="M408" s="49"/>
      <c r="N408" s="49"/>
      <c r="O408" s="28"/>
      <c r="P408" s="30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>
      <c r="A409" s="17">
        <v>42579.0</v>
      </c>
      <c r="B409" s="18">
        <v>0.6076388888888888</v>
      </c>
      <c r="C409" s="20" t="s">
        <v>151</v>
      </c>
      <c r="D409" s="20" t="s">
        <v>342</v>
      </c>
      <c r="E409" s="20">
        <v>5.06</v>
      </c>
      <c r="F409" s="20">
        <v>1.0</v>
      </c>
      <c r="G409" s="21" t="s">
        <v>18</v>
      </c>
      <c r="H409" s="32">
        <f>F409*(E409-1)*0.95</f>
        <v>3.857</v>
      </c>
      <c r="I409" s="32">
        <f t="shared" si="3"/>
        <v>271.372</v>
      </c>
      <c r="J409" s="23">
        <f t="shared" si="1"/>
        <v>13568.6</v>
      </c>
      <c r="K409" s="24"/>
      <c r="L409" s="49"/>
      <c r="M409" s="49"/>
      <c r="N409" s="49"/>
      <c r="O409" s="28"/>
      <c r="P409" s="30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>
      <c r="A410" s="17">
        <v>42580.0</v>
      </c>
      <c r="B410" s="18">
        <v>0.7048611111111112</v>
      </c>
      <c r="C410" s="20" t="s">
        <v>151</v>
      </c>
      <c r="D410" s="20" t="s">
        <v>317</v>
      </c>
      <c r="E410" s="20">
        <v>2.72</v>
      </c>
      <c r="F410" s="20">
        <v>1.0</v>
      </c>
      <c r="G410" s="21" t="s">
        <v>38</v>
      </c>
      <c r="H410" s="51">
        <f t="shared" ref="H410:H411" si="77">-F410</f>
        <v>-1</v>
      </c>
      <c r="I410" s="32">
        <f t="shared" si="3"/>
        <v>270.372</v>
      </c>
      <c r="J410" s="23">
        <f t="shared" si="1"/>
        <v>13518.6</v>
      </c>
      <c r="K410" s="24"/>
      <c r="L410" s="49"/>
      <c r="M410" s="49"/>
      <c r="N410" s="49"/>
      <c r="O410" s="28"/>
      <c r="P410" s="30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>
      <c r="A411" s="17">
        <v>42580.0</v>
      </c>
      <c r="B411" s="18">
        <v>0.7048611111111112</v>
      </c>
      <c r="C411" s="20" t="s">
        <v>151</v>
      </c>
      <c r="D411" s="20" t="s">
        <v>343</v>
      </c>
      <c r="E411" s="20">
        <v>23.75</v>
      </c>
      <c r="F411" s="20">
        <v>1.0</v>
      </c>
      <c r="G411" s="21" t="s">
        <v>56</v>
      </c>
      <c r="H411" s="51">
        <f t="shared" si="77"/>
        <v>-1</v>
      </c>
      <c r="I411" s="32">
        <f t="shared" si="3"/>
        <v>269.372</v>
      </c>
      <c r="J411" s="23">
        <f t="shared" si="1"/>
        <v>13468.6</v>
      </c>
      <c r="K411" s="24"/>
      <c r="L411" s="49"/>
      <c r="M411" s="49"/>
      <c r="N411" s="49"/>
      <c r="O411" s="28"/>
      <c r="P411" s="30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>
      <c r="A412" s="17">
        <v>42580.0</v>
      </c>
      <c r="B412" s="18">
        <v>0.65625</v>
      </c>
      <c r="C412" s="20" t="s">
        <v>151</v>
      </c>
      <c r="D412" s="20" t="s">
        <v>344</v>
      </c>
      <c r="E412" s="20">
        <v>11.01</v>
      </c>
      <c r="F412" s="20">
        <v>1.0</v>
      </c>
      <c r="G412" s="21" t="s">
        <v>18</v>
      </c>
      <c r="H412" s="32">
        <f>F412*(E412-1)*0.95</f>
        <v>9.5095</v>
      </c>
      <c r="I412" s="32">
        <f t="shared" si="3"/>
        <v>278.8815</v>
      </c>
      <c r="J412" s="23">
        <f t="shared" si="1"/>
        <v>13944.075</v>
      </c>
      <c r="K412" s="24"/>
      <c r="L412" s="49"/>
      <c r="M412" s="49"/>
      <c r="N412" s="49"/>
      <c r="O412" s="28"/>
      <c r="P412" s="30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>
      <c r="A413" s="17">
        <v>42580.0</v>
      </c>
      <c r="B413" s="18">
        <v>0.65625</v>
      </c>
      <c r="C413" s="20" t="s">
        <v>151</v>
      </c>
      <c r="D413" s="20" t="s">
        <v>321</v>
      </c>
      <c r="E413" s="20">
        <v>6.78</v>
      </c>
      <c r="F413" s="20">
        <v>1.0</v>
      </c>
      <c r="G413" s="21" t="s">
        <v>38</v>
      </c>
      <c r="H413" s="51">
        <f>-F413</f>
        <v>-1</v>
      </c>
      <c r="I413" s="32">
        <f t="shared" si="3"/>
        <v>277.8815</v>
      </c>
      <c r="J413" s="23">
        <f t="shared" si="1"/>
        <v>13894.075</v>
      </c>
      <c r="K413" s="24"/>
      <c r="L413" s="49"/>
      <c r="M413" s="49"/>
      <c r="N413" s="49"/>
      <c r="O413" s="28"/>
      <c r="P413" s="30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>
      <c r="A414" s="17">
        <v>42580.0</v>
      </c>
      <c r="B414" s="18">
        <v>0.6076388888888888</v>
      </c>
      <c r="C414" s="20" t="s">
        <v>151</v>
      </c>
      <c r="D414" s="20" t="s">
        <v>345</v>
      </c>
      <c r="E414" s="20">
        <v>3.3</v>
      </c>
      <c r="F414" s="20">
        <v>1.0</v>
      </c>
      <c r="G414" s="21" t="s">
        <v>18</v>
      </c>
      <c r="H414" s="32">
        <f>F414*(E414-1)*0.95</f>
        <v>2.185</v>
      </c>
      <c r="I414" s="32">
        <f t="shared" si="3"/>
        <v>280.0665</v>
      </c>
      <c r="J414" s="23">
        <f t="shared" si="1"/>
        <v>14003.325</v>
      </c>
      <c r="K414" s="24"/>
      <c r="L414" s="49"/>
      <c r="M414" s="49"/>
      <c r="N414" s="49"/>
      <c r="O414" s="28"/>
      <c r="P414" s="30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>
      <c r="A415" s="17">
        <v>42580.0</v>
      </c>
      <c r="B415" s="18">
        <v>0.5833333333333334</v>
      </c>
      <c r="C415" s="20" t="s">
        <v>151</v>
      </c>
      <c r="D415" s="20" t="s">
        <v>141</v>
      </c>
      <c r="E415" s="20">
        <v>8.0</v>
      </c>
      <c r="F415" s="20">
        <v>1.0</v>
      </c>
      <c r="G415" s="21" t="s">
        <v>24</v>
      </c>
      <c r="H415" s="51">
        <f t="shared" ref="H415:H420" si="78">-F415</f>
        <v>-1</v>
      </c>
      <c r="I415" s="32">
        <f t="shared" si="3"/>
        <v>279.0665</v>
      </c>
      <c r="J415" s="23">
        <f t="shared" si="1"/>
        <v>13953.325</v>
      </c>
      <c r="K415" s="24"/>
      <c r="L415" s="49"/>
      <c r="M415" s="49"/>
      <c r="N415" s="49"/>
      <c r="O415" s="28"/>
      <c r="P415" s="30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>
      <c r="A416" s="17">
        <v>42580.0</v>
      </c>
      <c r="B416" s="18">
        <v>0.5833333333333334</v>
      </c>
      <c r="C416" s="20" t="s">
        <v>151</v>
      </c>
      <c r="D416" s="20" t="s">
        <v>346</v>
      </c>
      <c r="E416" s="20">
        <v>10.0</v>
      </c>
      <c r="F416" s="20">
        <v>1.0</v>
      </c>
      <c r="G416" s="21" t="s">
        <v>38</v>
      </c>
      <c r="H416" s="51">
        <f t="shared" si="78"/>
        <v>-1</v>
      </c>
      <c r="I416" s="32">
        <f t="shared" si="3"/>
        <v>278.0665</v>
      </c>
      <c r="J416" s="23">
        <f t="shared" si="1"/>
        <v>13903.325</v>
      </c>
      <c r="K416" s="24"/>
      <c r="L416" s="49"/>
      <c r="M416" s="49"/>
      <c r="N416" s="49"/>
      <c r="O416" s="28"/>
      <c r="P416" s="30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>
      <c r="A417" s="17">
        <v>42581.0</v>
      </c>
      <c r="B417" s="18">
        <v>0.6319444444444444</v>
      </c>
      <c r="C417" s="20" t="s">
        <v>151</v>
      </c>
      <c r="D417" s="20" t="s">
        <v>307</v>
      </c>
      <c r="E417" s="20">
        <v>21.0</v>
      </c>
      <c r="F417" s="20">
        <v>1.0</v>
      </c>
      <c r="G417" s="21" t="s">
        <v>48</v>
      </c>
      <c r="H417" s="51">
        <f t="shared" si="78"/>
        <v>-1</v>
      </c>
      <c r="I417" s="32">
        <f t="shared" si="3"/>
        <v>277.0665</v>
      </c>
      <c r="J417" s="23">
        <f t="shared" si="1"/>
        <v>13853.325</v>
      </c>
      <c r="K417" s="24"/>
      <c r="L417" s="49"/>
      <c r="M417" s="49"/>
      <c r="N417" s="49"/>
      <c r="O417" s="28"/>
      <c r="P417" s="30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>
      <c r="A418" s="17">
        <v>42581.0</v>
      </c>
      <c r="B418" s="18">
        <v>0.59375</v>
      </c>
      <c r="C418" s="19" t="s">
        <v>81</v>
      </c>
      <c r="D418" s="20" t="s">
        <v>347</v>
      </c>
      <c r="E418" s="20">
        <v>3.25</v>
      </c>
      <c r="F418" s="20">
        <v>1.0</v>
      </c>
      <c r="G418" s="21" t="s">
        <v>24</v>
      </c>
      <c r="H418" s="51">
        <f t="shared" si="78"/>
        <v>-1</v>
      </c>
      <c r="I418" s="32">
        <f t="shared" si="3"/>
        <v>276.0665</v>
      </c>
      <c r="J418" s="23">
        <f t="shared" si="1"/>
        <v>13803.325</v>
      </c>
      <c r="K418" s="24"/>
      <c r="L418" s="49"/>
      <c r="M418" s="49"/>
      <c r="N418" s="49"/>
      <c r="O418" s="28"/>
      <c r="P418" s="30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>
      <c r="A419" s="17">
        <v>42584.0</v>
      </c>
      <c r="B419" s="18">
        <v>0.8506944444444444</v>
      </c>
      <c r="C419" s="19" t="s">
        <v>348</v>
      </c>
      <c r="D419" s="20" t="s">
        <v>330</v>
      </c>
      <c r="E419" s="20">
        <v>5.07</v>
      </c>
      <c r="F419" s="20">
        <v>1.0</v>
      </c>
      <c r="G419" s="21" t="s">
        <v>24</v>
      </c>
      <c r="H419" s="51">
        <f t="shared" si="78"/>
        <v>-1</v>
      </c>
      <c r="I419" s="32">
        <f t="shared" si="3"/>
        <v>275.0665</v>
      </c>
      <c r="J419" s="23">
        <f t="shared" si="1"/>
        <v>13753.325</v>
      </c>
      <c r="K419" s="24"/>
      <c r="L419" s="49"/>
      <c r="M419" s="49"/>
      <c r="N419" s="49"/>
      <c r="O419" s="28"/>
      <c r="P419" s="30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>
      <c r="A420" s="17">
        <v>42588.0</v>
      </c>
      <c r="B420" s="18">
        <v>0.65625</v>
      </c>
      <c r="C420" s="19" t="s">
        <v>20</v>
      </c>
      <c r="D420" s="20" t="s">
        <v>349</v>
      </c>
      <c r="E420" s="20">
        <v>2.96</v>
      </c>
      <c r="F420" s="20">
        <v>1.0</v>
      </c>
      <c r="G420" s="21" t="s">
        <v>24</v>
      </c>
      <c r="H420" s="51">
        <f t="shared" si="78"/>
        <v>-1</v>
      </c>
      <c r="I420" s="32">
        <f t="shared" si="3"/>
        <v>274.0665</v>
      </c>
      <c r="J420" s="23">
        <f t="shared" si="1"/>
        <v>13703.325</v>
      </c>
      <c r="K420" s="24"/>
      <c r="L420" s="49"/>
      <c r="M420" s="49"/>
      <c r="N420" s="49"/>
      <c r="O420" s="28"/>
      <c r="P420" s="30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>
      <c r="A421" s="17">
        <v>42588.0</v>
      </c>
      <c r="B421" s="18">
        <v>0.6354166666666666</v>
      </c>
      <c r="C421" s="19" t="s">
        <v>81</v>
      </c>
      <c r="D421" s="20" t="s">
        <v>350</v>
      </c>
      <c r="E421" s="20">
        <v>5.5</v>
      </c>
      <c r="F421" s="20">
        <v>1.0</v>
      </c>
      <c r="G421" s="21" t="s">
        <v>18</v>
      </c>
      <c r="H421" s="32">
        <f t="shared" ref="H421:H422" si="79">F421*(E421-1)*0.95</f>
        <v>4.275</v>
      </c>
      <c r="I421" s="32">
        <f t="shared" si="3"/>
        <v>278.3415</v>
      </c>
      <c r="J421" s="23">
        <f t="shared" si="1"/>
        <v>13917.075</v>
      </c>
      <c r="K421" s="24"/>
      <c r="L421" s="49"/>
      <c r="M421" s="49"/>
      <c r="N421" s="49"/>
      <c r="O421" s="28"/>
      <c r="P421" s="30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>
      <c r="A422" s="17">
        <v>42593.0</v>
      </c>
      <c r="B422" s="18">
        <v>0.6736111111111112</v>
      </c>
      <c r="C422" s="20" t="s">
        <v>169</v>
      </c>
      <c r="D422" s="20" t="s">
        <v>351</v>
      </c>
      <c r="E422" s="20">
        <v>5.8</v>
      </c>
      <c r="F422" s="20">
        <v>1.0</v>
      </c>
      <c r="G422" s="21" t="s">
        <v>18</v>
      </c>
      <c r="H422" s="32">
        <f t="shared" si="79"/>
        <v>4.56</v>
      </c>
      <c r="I422" s="32">
        <f t="shared" si="3"/>
        <v>282.9015</v>
      </c>
      <c r="J422" s="23">
        <f t="shared" si="1"/>
        <v>14145.075</v>
      </c>
      <c r="K422" s="24"/>
      <c r="L422" s="49"/>
      <c r="M422" s="49"/>
      <c r="N422" s="49"/>
      <c r="O422" s="28"/>
      <c r="P422" s="30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>
      <c r="A423" s="17">
        <v>42595.0</v>
      </c>
      <c r="B423" s="18">
        <v>0.6736111111111112</v>
      </c>
      <c r="C423" s="19" t="s">
        <v>33</v>
      </c>
      <c r="D423" s="20" t="s">
        <v>129</v>
      </c>
      <c r="E423" s="20">
        <v>2.88</v>
      </c>
      <c r="F423" s="20">
        <v>1.0</v>
      </c>
      <c r="G423" s="21" t="s">
        <v>24</v>
      </c>
      <c r="H423" s="51">
        <f t="shared" ref="H423:H428" si="80">-F423</f>
        <v>-1</v>
      </c>
      <c r="I423" s="32">
        <f t="shared" si="3"/>
        <v>281.9015</v>
      </c>
      <c r="J423" s="23">
        <f t="shared" si="1"/>
        <v>14095.075</v>
      </c>
      <c r="K423" s="24"/>
      <c r="L423" s="49"/>
      <c r="M423" s="49"/>
      <c r="N423" s="49"/>
      <c r="O423" s="28"/>
      <c r="P423" s="30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>
      <c r="A424" s="17">
        <v>42599.0</v>
      </c>
      <c r="B424" s="18">
        <v>0.6527777777777778</v>
      </c>
      <c r="C424" s="20" t="s">
        <v>94</v>
      </c>
      <c r="D424" s="20" t="s">
        <v>315</v>
      </c>
      <c r="E424" s="20">
        <v>36.82</v>
      </c>
      <c r="F424" s="20">
        <v>1.0</v>
      </c>
      <c r="G424" s="21" t="s">
        <v>48</v>
      </c>
      <c r="H424" s="51">
        <f t="shared" si="80"/>
        <v>-1</v>
      </c>
      <c r="I424" s="32">
        <f t="shared" si="3"/>
        <v>280.9015</v>
      </c>
      <c r="J424" s="23">
        <f t="shared" si="1"/>
        <v>14045.075</v>
      </c>
      <c r="K424" s="24"/>
      <c r="L424" s="49"/>
      <c r="M424" s="49"/>
      <c r="N424" s="49"/>
      <c r="O424" s="28"/>
      <c r="P424" s="30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>
      <c r="A425" s="17">
        <v>42599.0</v>
      </c>
      <c r="B425" s="18">
        <v>0.6527777777777778</v>
      </c>
      <c r="C425" s="20" t="s">
        <v>94</v>
      </c>
      <c r="D425" s="20" t="s">
        <v>352</v>
      </c>
      <c r="E425" s="20">
        <v>9.05</v>
      </c>
      <c r="F425" s="20">
        <v>1.0</v>
      </c>
      <c r="G425" s="21" t="s">
        <v>52</v>
      </c>
      <c r="H425" s="51">
        <f t="shared" si="80"/>
        <v>-1</v>
      </c>
      <c r="I425" s="32">
        <f t="shared" si="3"/>
        <v>279.9015</v>
      </c>
      <c r="J425" s="23">
        <f t="shared" si="1"/>
        <v>13995.075</v>
      </c>
      <c r="K425" s="24"/>
      <c r="L425" s="49"/>
      <c r="M425" s="49"/>
      <c r="N425" s="49"/>
      <c r="O425" s="28"/>
      <c r="P425" s="30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>
      <c r="A426" s="17">
        <v>42599.0</v>
      </c>
      <c r="B426" s="18">
        <v>0.6527777777777778</v>
      </c>
      <c r="C426" s="19" t="s">
        <v>94</v>
      </c>
      <c r="D426" s="20" t="s">
        <v>291</v>
      </c>
      <c r="E426" s="20">
        <v>10.0</v>
      </c>
      <c r="F426" s="20">
        <v>1.0</v>
      </c>
      <c r="G426" s="21" t="s">
        <v>56</v>
      </c>
      <c r="H426" s="51">
        <f t="shared" si="80"/>
        <v>-1</v>
      </c>
      <c r="I426" s="32">
        <f t="shared" si="3"/>
        <v>278.9015</v>
      </c>
      <c r="J426" s="23">
        <f t="shared" si="1"/>
        <v>13945.075</v>
      </c>
      <c r="K426" s="24"/>
      <c r="L426" s="49"/>
      <c r="M426" s="49"/>
      <c r="N426" s="49"/>
      <c r="O426" s="28"/>
      <c r="P426" s="30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>
      <c r="A427" s="17">
        <v>42599.0</v>
      </c>
      <c r="B427" s="18">
        <v>0.6284722222222222</v>
      </c>
      <c r="C427" s="20" t="s">
        <v>94</v>
      </c>
      <c r="D427" s="20" t="s">
        <v>353</v>
      </c>
      <c r="E427" s="20">
        <v>7.19</v>
      </c>
      <c r="F427" s="20">
        <v>1.0</v>
      </c>
      <c r="G427" s="21" t="s">
        <v>24</v>
      </c>
      <c r="H427" s="51">
        <f t="shared" si="80"/>
        <v>-1</v>
      </c>
      <c r="I427" s="32">
        <f t="shared" si="3"/>
        <v>277.9015</v>
      </c>
      <c r="J427" s="23">
        <f t="shared" si="1"/>
        <v>13895.075</v>
      </c>
      <c r="K427" s="24"/>
      <c r="L427" s="49"/>
      <c r="M427" s="49"/>
      <c r="N427" s="49"/>
      <c r="O427" s="28"/>
      <c r="P427" s="30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>
      <c r="A428" s="17">
        <v>42599.0</v>
      </c>
      <c r="B428" s="18">
        <v>0.6284722222222222</v>
      </c>
      <c r="C428" s="20" t="s">
        <v>94</v>
      </c>
      <c r="D428" s="20" t="s">
        <v>354</v>
      </c>
      <c r="E428" s="20">
        <v>6.14</v>
      </c>
      <c r="F428" s="20">
        <v>1.0</v>
      </c>
      <c r="G428" s="21" t="s">
        <v>45</v>
      </c>
      <c r="H428" s="51">
        <f t="shared" si="80"/>
        <v>-1</v>
      </c>
      <c r="I428" s="32">
        <f t="shared" si="3"/>
        <v>276.9015</v>
      </c>
      <c r="J428" s="23">
        <f t="shared" si="1"/>
        <v>13845.075</v>
      </c>
      <c r="K428" s="24"/>
      <c r="L428" s="49"/>
      <c r="M428" s="49"/>
      <c r="N428" s="49"/>
      <c r="O428" s="28"/>
      <c r="P428" s="30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>
      <c r="A429" s="17">
        <v>42600.0</v>
      </c>
      <c r="B429" s="18">
        <v>0.6805555555555556</v>
      </c>
      <c r="C429" s="20" t="s">
        <v>94</v>
      </c>
      <c r="D429" s="20" t="s">
        <v>347</v>
      </c>
      <c r="E429" s="20">
        <v>2.8</v>
      </c>
      <c r="F429" s="20">
        <v>1.0</v>
      </c>
      <c r="G429" s="21" t="s">
        <v>18</v>
      </c>
      <c r="H429" s="32">
        <f>F429*(E429-1)*0.95</f>
        <v>1.71</v>
      </c>
      <c r="I429" s="32">
        <f t="shared" si="3"/>
        <v>278.6115</v>
      </c>
      <c r="J429" s="23">
        <f t="shared" si="1"/>
        <v>13930.575</v>
      </c>
      <c r="K429" s="24"/>
      <c r="L429" s="49"/>
      <c r="M429" s="49"/>
      <c r="N429" s="49"/>
      <c r="O429" s="28"/>
      <c r="P429" s="30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>
      <c r="A430" s="17">
        <v>42600.0</v>
      </c>
      <c r="B430" s="18">
        <v>0.6527777777777778</v>
      </c>
      <c r="C430" s="20" t="s">
        <v>94</v>
      </c>
      <c r="D430" s="20" t="s">
        <v>355</v>
      </c>
      <c r="E430" s="20">
        <v>15.5</v>
      </c>
      <c r="F430" s="20">
        <v>1.0</v>
      </c>
      <c r="G430" s="21" t="s">
        <v>62</v>
      </c>
      <c r="H430" s="51">
        <f t="shared" ref="H430:H438" si="81">-F430</f>
        <v>-1</v>
      </c>
      <c r="I430" s="32">
        <f t="shared" si="3"/>
        <v>277.6115</v>
      </c>
      <c r="J430" s="23">
        <f t="shared" si="1"/>
        <v>13880.575</v>
      </c>
      <c r="K430" s="24"/>
      <c r="L430" s="49"/>
      <c r="M430" s="49"/>
      <c r="N430" s="49"/>
      <c r="O430" s="28"/>
      <c r="P430" s="30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>
      <c r="A431" s="17">
        <v>42600.0</v>
      </c>
      <c r="B431" s="18">
        <v>0.6527777777777778</v>
      </c>
      <c r="C431" s="20" t="s">
        <v>94</v>
      </c>
      <c r="D431" s="20" t="s">
        <v>346</v>
      </c>
      <c r="E431" s="20">
        <v>103.9</v>
      </c>
      <c r="F431" s="20">
        <v>1.0</v>
      </c>
      <c r="G431" s="21" t="s">
        <v>52</v>
      </c>
      <c r="H431" s="51">
        <f t="shared" si="81"/>
        <v>-1</v>
      </c>
      <c r="I431" s="32">
        <f t="shared" si="3"/>
        <v>276.6115</v>
      </c>
      <c r="J431" s="23">
        <f t="shared" si="1"/>
        <v>13830.575</v>
      </c>
      <c r="K431" s="24"/>
      <c r="L431" s="49"/>
      <c r="M431" s="49"/>
      <c r="N431" s="49"/>
      <c r="O431" s="28"/>
      <c r="P431" s="30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>
      <c r="A432" s="17">
        <v>42600.0</v>
      </c>
      <c r="B432" s="18">
        <v>0.6527777777777778</v>
      </c>
      <c r="C432" s="20" t="s">
        <v>94</v>
      </c>
      <c r="D432" s="20" t="s">
        <v>356</v>
      </c>
      <c r="E432" s="20">
        <v>13.0</v>
      </c>
      <c r="F432" s="20">
        <v>1.0</v>
      </c>
      <c r="G432" s="21" t="s">
        <v>56</v>
      </c>
      <c r="H432" s="51">
        <f t="shared" si="81"/>
        <v>-1</v>
      </c>
      <c r="I432" s="32">
        <f t="shared" si="3"/>
        <v>275.6115</v>
      </c>
      <c r="J432" s="23">
        <f t="shared" si="1"/>
        <v>13780.575</v>
      </c>
      <c r="K432" s="24"/>
      <c r="L432" s="49"/>
      <c r="M432" s="49"/>
      <c r="N432" s="49"/>
      <c r="O432" s="28"/>
      <c r="P432" s="30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>
      <c r="A433" s="17">
        <v>42600.0</v>
      </c>
      <c r="B433" s="18">
        <v>0.6041666666666666</v>
      </c>
      <c r="C433" s="20" t="s">
        <v>94</v>
      </c>
      <c r="D433" s="20" t="s">
        <v>357</v>
      </c>
      <c r="E433" s="20">
        <v>16.5</v>
      </c>
      <c r="F433" s="20">
        <v>1.0</v>
      </c>
      <c r="G433" s="21" t="s">
        <v>24</v>
      </c>
      <c r="H433" s="51">
        <f t="shared" si="81"/>
        <v>-1</v>
      </c>
      <c r="I433" s="32">
        <f t="shared" si="3"/>
        <v>274.6115</v>
      </c>
      <c r="J433" s="23">
        <f t="shared" si="1"/>
        <v>13730.575</v>
      </c>
      <c r="K433" s="24"/>
      <c r="L433" s="49"/>
      <c r="M433" s="49"/>
      <c r="N433" s="49"/>
      <c r="O433" s="28"/>
      <c r="P433" s="30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>
      <c r="A434" s="17">
        <v>42600.0</v>
      </c>
      <c r="B434" s="18">
        <v>0.6041666666666666</v>
      </c>
      <c r="C434" s="20" t="s">
        <v>94</v>
      </c>
      <c r="D434" s="20" t="s">
        <v>358</v>
      </c>
      <c r="E434" s="20">
        <v>1.37</v>
      </c>
      <c r="F434" s="20">
        <v>1.0</v>
      </c>
      <c r="G434" s="21" t="s">
        <v>45</v>
      </c>
      <c r="H434" s="51">
        <f t="shared" si="81"/>
        <v>-1</v>
      </c>
      <c r="I434" s="32">
        <f t="shared" si="3"/>
        <v>273.6115</v>
      </c>
      <c r="J434" s="23">
        <f t="shared" si="1"/>
        <v>13680.575</v>
      </c>
      <c r="K434" s="24"/>
      <c r="L434" s="49"/>
      <c r="M434" s="49"/>
      <c r="N434" s="49"/>
      <c r="O434" s="28"/>
      <c r="P434" s="30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>
      <c r="A435" s="17">
        <v>42601.0</v>
      </c>
      <c r="B435" s="18">
        <v>0.6527777777777778</v>
      </c>
      <c r="C435" s="20" t="s">
        <v>94</v>
      </c>
      <c r="D435" s="20" t="s">
        <v>344</v>
      </c>
      <c r="E435" s="20">
        <v>39.14</v>
      </c>
      <c r="F435" s="20">
        <v>1.0</v>
      </c>
      <c r="G435" s="21" t="s">
        <v>45</v>
      </c>
      <c r="H435" s="51">
        <f t="shared" si="81"/>
        <v>-1</v>
      </c>
      <c r="I435" s="32">
        <f t="shared" si="3"/>
        <v>272.6115</v>
      </c>
      <c r="J435" s="23">
        <f t="shared" si="1"/>
        <v>13630.575</v>
      </c>
      <c r="K435" s="24"/>
      <c r="L435" s="49"/>
      <c r="M435" s="49"/>
      <c r="N435" s="49"/>
      <c r="O435" s="28"/>
      <c r="P435" s="30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>
      <c r="A436" s="17">
        <v>42601.0</v>
      </c>
      <c r="B436" s="18">
        <v>0.6527777777777778</v>
      </c>
      <c r="C436" s="20" t="s">
        <v>94</v>
      </c>
      <c r="D436" s="20" t="s">
        <v>116</v>
      </c>
      <c r="E436" s="20">
        <v>11.05</v>
      </c>
      <c r="F436" s="20">
        <v>1.0</v>
      </c>
      <c r="G436" s="21" t="s">
        <v>64</v>
      </c>
      <c r="H436" s="51">
        <f t="shared" si="81"/>
        <v>-1</v>
      </c>
      <c r="I436" s="32">
        <f t="shared" si="3"/>
        <v>271.6115</v>
      </c>
      <c r="J436" s="23">
        <f t="shared" si="1"/>
        <v>13580.575</v>
      </c>
      <c r="K436" s="24"/>
      <c r="L436" s="49"/>
      <c r="M436" s="49"/>
      <c r="N436" s="49"/>
      <c r="O436" s="28"/>
      <c r="P436" s="30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>
      <c r="A437" s="17">
        <v>42601.0</v>
      </c>
      <c r="B437" s="18">
        <v>0.6527777777777778</v>
      </c>
      <c r="C437" s="20" t="s">
        <v>94</v>
      </c>
      <c r="D437" s="20" t="s">
        <v>321</v>
      </c>
      <c r="E437" s="20">
        <v>17.63</v>
      </c>
      <c r="F437" s="20">
        <v>1.0</v>
      </c>
      <c r="G437" s="21" t="s">
        <v>97</v>
      </c>
      <c r="H437" s="51">
        <f t="shared" si="81"/>
        <v>-1</v>
      </c>
      <c r="I437" s="32">
        <f t="shared" si="3"/>
        <v>270.6115</v>
      </c>
      <c r="J437" s="23">
        <f t="shared" si="1"/>
        <v>13530.575</v>
      </c>
      <c r="K437" s="24"/>
      <c r="L437" s="49"/>
      <c r="M437" s="49"/>
      <c r="N437" s="49"/>
      <c r="O437" s="28"/>
      <c r="P437" s="30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>
      <c r="A438" s="17">
        <v>42601.0</v>
      </c>
      <c r="B438" s="18">
        <v>0.6527777777777778</v>
      </c>
      <c r="C438" s="19" t="s">
        <v>94</v>
      </c>
      <c r="D438" s="20" t="s">
        <v>359</v>
      </c>
      <c r="E438" s="20">
        <v>14.92</v>
      </c>
      <c r="F438" s="20">
        <v>1.0</v>
      </c>
      <c r="G438" s="21" t="s">
        <v>360</v>
      </c>
      <c r="H438" s="51">
        <f t="shared" si="81"/>
        <v>-1</v>
      </c>
      <c r="I438" s="32">
        <f t="shared" si="3"/>
        <v>269.6115</v>
      </c>
      <c r="J438" s="23">
        <f t="shared" si="1"/>
        <v>13480.575</v>
      </c>
      <c r="K438" s="24"/>
      <c r="L438" s="49"/>
      <c r="M438" s="49"/>
      <c r="N438" s="49"/>
      <c r="O438" s="28"/>
      <c r="P438" s="30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>
      <c r="A439" s="17">
        <v>42601.0</v>
      </c>
      <c r="B439" s="18">
        <v>0.6284722222222222</v>
      </c>
      <c r="C439" s="20" t="s">
        <v>94</v>
      </c>
      <c r="D439" s="20" t="s">
        <v>361</v>
      </c>
      <c r="E439" s="20">
        <v>2.87</v>
      </c>
      <c r="F439" s="20">
        <v>1.0</v>
      </c>
      <c r="G439" s="21" t="s">
        <v>18</v>
      </c>
      <c r="H439" s="32">
        <f>F439*(E439-1)*0.95</f>
        <v>1.7765</v>
      </c>
      <c r="I439" s="32">
        <f t="shared" si="3"/>
        <v>271.388</v>
      </c>
      <c r="J439" s="23">
        <f t="shared" si="1"/>
        <v>13569.4</v>
      </c>
      <c r="K439" s="24"/>
      <c r="L439" s="49"/>
      <c r="M439" s="49"/>
      <c r="N439" s="49"/>
      <c r="O439" s="28"/>
      <c r="P439" s="30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>
      <c r="A440" s="17">
        <v>42601.0</v>
      </c>
      <c r="B440" s="18">
        <v>0.6284722222222222</v>
      </c>
      <c r="C440" s="20" t="s">
        <v>94</v>
      </c>
      <c r="D440" s="20" t="s">
        <v>362</v>
      </c>
      <c r="E440" s="20">
        <v>27.7</v>
      </c>
      <c r="F440" s="20">
        <v>1.0</v>
      </c>
      <c r="G440" s="21" t="s">
        <v>48</v>
      </c>
      <c r="H440" s="51">
        <f t="shared" ref="H440:H446" si="82">-F440</f>
        <v>-1</v>
      </c>
      <c r="I440" s="32">
        <f t="shared" si="3"/>
        <v>270.388</v>
      </c>
      <c r="J440" s="23">
        <f t="shared" si="1"/>
        <v>13519.4</v>
      </c>
      <c r="K440" s="24"/>
      <c r="L440" s="49"/>
      <c r="M440" s="49"/>
      <c r="N440" s="49"/>
      <c r="O440" s="28"/>
      <c r="P440" s="30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>
      <c r="A441" s="17">
        <v>42601.0</v>
      </c>
      <c r="B441" s="18">
        <v>0.6041666666666666</v>
      </c>
      <c r="C441" s="20" t="s">
        <v>94</v>
      </c>
      <c r="D441" s="20" t="s">
        <v>221</v>
      </c>
      <c r="E441" s="20">
        <v>5.04</v>
      </c>
      <c r="F441" s="20">
        <v>1.0</v>
      </c>
      <c r="G441" s="21" t="s">
        <v>24</v>
      </c>
      <c r="H441" s="51">
        <f t="shared" si="82"/>
        <v>-1</v>
      </c>
      <c r="I441" s="32">
        <f t="shared" si="3"/>
        <v>269.388</v>
      </c>
      <c r="J441" s="23">
        <f t="shared" si="1"/>
        <v>13469.4</v>
      </c>
      <c r="K441" s="24"/>
      <c r="L441" s="49"/>
      <c r="M441" s="49"/>
      <c r="N441" s="49"/>
      <c r="O441" s="28"/>
      <c r="P441" s="30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>
      <c r="A442" s="17">
        <v>42601.0</v>
      </c>
      <c r="B442" s="18">
        <v>0.6041666666666666</v>
      </c>
      <c r="C442" s="20" t="s">
        <v>94</v>
      </c>
      <c r="D442" s="20" t="s">
        <v>108</v>
      </c>
      <c r="E442" s="20">
        <v>5.6</v>
      </c>
      <c r="F442" s="20">
        <v>1.0</v>
      </c>
      <c r="G442" s="21" t="s">
        <v>48</v>
      </c>
      <c r="H442" s="51">
        <f t="shared" si="82"/>
        <v>-1</v>
      </c>
      <c r="I442" s="32">
        <f t="shared" si="3"/>
        <v>268.388</v>
      </c>
      <c r="J442" s="23">
        <f t="shared" si="1"/>
        <v>13419.4</v>
      </c>
      <c r="K442" s="24"/>
      <c r="L442" s="49"/>
      <c r="M442" s="49"/>
      <c r="N442" s="49"/>
      <c r="O442" s="28"/>
      <c r="P442" s="30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>
      <c r="A443" s="17">
        <v>42602.0</v>
      </c>
      <c r="B443" s="18">
        <v>0.6423611111111112</v>
      </c>
      <c r="C443" s="19" t="s">
        <v>94</v>
      </c>
      <c r="D443" s="20" t="s">
        <v>363</v>
      </c>
      <c r="E443" s="20">
        <v>7.0</v>
      </c>
      <c r="F443" s="20">
        <v>1.0</v>
      </c>
      <c r="G443" s="21" t="s">
        <v>24</v>
      </c>
      <c r="H443" s="51">
        <f t="shared" si="82"/>
        <v>-1</v>
      </c>
      <c r="I443" s="32">
        <f t="shared" si="3"/>
        <v>267.388</v>
      </c>
      <c r="J443" s="23">
        <f t="shared" si="1"/>
        <v>13369.4</v>
      </c>
      <c r="K443" s="24"/>
      <c r="L443" s="49"/>
      <c r="M443" s="49"/>
      <c r="N443" s="49"/>
      <c r="O443" s="28"/>
      <c r="P443" s="30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>
      <c r="A444" s="17">
        <v>42602.0</v>
      </c>
      <c r="B444" s="18">
        <v>0.6423611111111112</v>
      </c>
      <c r="C444" s="19" t="s">
        <v>94</v>
      </c>
      <c r="D444" s="20" t="s">
        <v>338</v>
      </c>
      <c r="E444" s="20">
        <v>19.22</v>
      </c>
      <c r="F444" s="20">
        <v>1.0</v>
      </c>
      <c r="G444" s="21" t="s">
        <v>45</v>
      </c>
      <c r="H444" s="51">
        <f t="shared" si="82"/>
        <v>-1</v>
      </c>
      <c r="I444" s="32">
        <f t="shared" si="3"/>
        <v>266.388</v>
      </c>
      <c r="J444" s="23">
        <f t="shared" si="1"/>
        <v>13319.4</v>
      </c>
      <c r="K444" s="24"/>
      <c r="L444" s="49"/>
      <c r="M444" s="49"/>
      <c r="N444" s="49"/>
      <c r="O444" s="28"/>
      <c r="P444" s="30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>
      <c r="A445" s="17">
        <v>42602.0</v>
      </c>
      <c r="B445" s="18">
        <v>0.6423611111111112</v>
      </c>
      <c r="C445" s="20" t="s">
        <v>94</v>
      </c>
      <c r="D445" s="20" t="s">
        <v>302</v>
      </c>
      <c r="E445" s="20">
        <v>42.0</v>
      </c>
      <c r="F445" s="20">
        <v>1.0</v>
      </c>
      <c r="G445" s="21" t="s">
        <v>38</v>
      </c>
      <c r="H445" s="51">
        <f t="shared" si="82"/>
        <v>-1</v>
      </c>
      <c r="I445" s="32">
        <f t="shared" si="3"/>
        <v>265.388</v>
      </c>
      <c r="J445" s="23">
        <f t="shared" si="1"/>
        <v>13269.4</v>
      </c>
      <c r="K445" s="24"/>
      <c r="L445" s="49"/>
      <c r="M445" s="49"/>
      <c r="N445" s="49"/>
      <c r="O445" s="28"/>
      <c r="P445" s="30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>
      <c r="A446" s="17">
        <v>42602.0</v>
      </c>
      <c r="B446" s="18">
        <v>0.6284722222222222</v>
      </c>
      <c r="C446" s="20" t="s">
        <v>12</v>
      </c>
      <c r="D446" s="20" t="s">
        <v>364</v>
      </c>
      <c r="E446" s="20">
        <v>8.83</v>
      </c>
      <c r="F446" s="20">
        <v>1.0</v>
      </c>
      <c r="G446" s="21" t="s">
        <v>38</v>
      </c>
      <c r="H446" s="51">
        <f t="shared" si="82"/>
        <v>-1</v>
      </c>
      <c r="I446" s="32">
        <f t="shared" si="3"/>
        <v>264.388</v>
      </c>
      <c r="J446" s="23">
        <f t="shared" si="1"/>
        <v>13219.4</v>
      </c>
      <c r="K446" s="24"/>
      <c r="L446" s="49"/>
      <c r="M446" s="49"/>
      <c r="N446" s="49"/>
      <c r="O446" s="28"/>
      <c r="P446" s="30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>
      <c r="A447" s="17">
        <v>42602.0</v>
      </c>
      <c r="B447" s="18">
        <v>0.6145833333333334</v>
      </c>
      <c r="C447" s="20" t="s">
        <v>101</v>
      </c>
      <c r="D447" s="20" t="s">
        <v>365</v>
      </c>
      <c r="E447" s="20">
        <v>1.2</v>
      </c>
      <c r="F447" s="20">
        <v>1.0</v>
      </c>
      <c r="G447" s="21" t="s">
        <v>18</v>
      </c>
      <c r="H447" s="32">
        <f t="shared" ref="H447:H448" si="83">F447*(E447-1)*0.95</f>
        <v>0.19</v>
      </c>
      <c r="I447" s="32">
        <f t="shared" si="3"/>
        <v>264.578</v>
      </c>
      <c r="J447" s="23">
        <f t="shared" si="1"/>
        <v>13228.9</v>
      </c>
      <c r="K447" s="24"/>
      <c r="L447" s="49"/>
      <c r="M447" s="49"/>
      <c r="N447" s="49"/>
      <c r="O447" s="28"/>
      <c r="P447" s="30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>
      <c r="A448" s="17">
        <v>42602.0</v>
      </c>
      <c r="B448" s="18">
        <v>0.6041666666666666</v>
      </c>
      <c r="C448" s="20" t="s">
        <v>12</v>
      </c>
      <c r="D448" s="20" t="s">
        <v>366</v>
      </c>
      <c r="E448" s="20">
        <v>2.6</v>
      </c>
      <c r="F448" s="20">
        <v>1.0</v>
      </c>
      <c r="G448" s="21" t="s">
        <v>18</v>
      </c>
      <c r="H448" s="32">
        <f t="shared" si="83"/>
        <v>1.52</v>
      </c>
      <c r="I448" s="32">
        <f t="shared" si="3"/>
        <v>266.098</v>
      </c>
      <c r="J448" s="23">
        <f t="shared" si="1"/>
        <v>13304.9</v>
      </c>
      <c r="K448" s="24"/>
      <c r="L448" s="49"/>
      <c r="M448" s="49"/>
      <c r="N448" s="49"/>
      <c r="O448" s="28"/>
      <c r="P448" s="30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>
      <c r="A449" s="17">
        <v>42602.0</v>
      </c>
      <c r="B449" s="18">
        <v>0.6041666666666666</v>
      </c>
      <c r="C449" s="20" t="s">
        <v>12</v>
      </c>
      <c r="D449" s="20" t="s">
        <v>367</v>
      </c>
      <c r="E449" s="20">
        <v>12.14</v>
      </c>
      <c r="F449" s="20">
        <v>1.0</v>
      </c>
      <c r="G449" s="21" t="s">
        <v>62</v>
      </c>
      <c r="H449" s="51">
        <f>-F449</f>
        <v>-1</v>
      </c>
      <c r="I449" s="32">
        <f t="shared" si="3"/>
        <v>265.098</v>
      </c>
      <c r="J449" s="23">
        <f t="shared" si="1"/>
        <v>13254.9</v>
      </c>
      <c r="K449" s="24"/>
      <c r="L449" s="49"/>
      <c r="M449" s="49"/>
      <c r="N449" s="49"/>
      <c r="O449" s="28"/>
      <c r="P449" s="30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>
      <c r="A450" s="17">
        <v>42602.0</v>
      </c>
      <c r="B450" s="18">
        <v>0.59375</v>
      </c>
      <c r="C450" s="20" t="s">
        <v>94</v>
      </c>
      <c r="D450" s="20" t="s">
        <v>349</v>
      </c>
      <c r="E450" s="20">
        <v>7.0</v>
      </c>
      <c r="F450" s="20">
        <v>1.0</v>
      </c>
      <c r="G450" s="21" t="s">
        <v>18</v>
      </c>
      <c r="H450" s="32">
        <f>F450*(E450-1)*0.95</f>
        <v>5.7</v>
      </c>
      <c r="I450" s="32">
        <f t="shared" si="3"/>
        <v>270.798</v>
      </c>
      <c r="J450" s="23">
        <f t="shared" si="1"/>
        <v>13539.9</v>
      </c>
      <c r="K450" s="24"/>
      <c r="L450" s="49"/>
      <c r="M450" s="49"/>
      <c r="N450" s="49"/>
      <c r="O450" s="28"/>
      <c r="P450" s="30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>
      <c r="A451" s="17">
        <v>42602.0</v>
      </c>
      <c r="B451" s="18">
        <v>0.59375</v>
      </c>
      <c r="C451" s="19" t="s">
        <v>94</v>
      </c>
      <c r="D451" s="20" t="s">
        <v>87</v>
      </c>
      <c r="E451" s="20">
        <v>18.34</v>
      </c>
      <c r="F451" s="20">
        <v>1.0</v>
      </c>
      <c r="G451" s="21" t="s">
        <v>56</v>
      </c>
      <c r="H451" s="51">
        <f t="shared" ref="H451:H452" si="84">-F451</f>
        <v>-1</v>
      </c>
      <c r="I451" s="32">
        <f t="shared" si="3"/>
        <v>269.798</v>
      </c>
      <c r="J451" s="23">
        <f t="shared" si="1"/>
        <v>13489.9</v>
      </c>
      <c r="K451" s="24"/>
      <c r="L451" s="49"/>
      <c r="M451" s="49"/>
      <c r="N451" s="49"/>
      <c r="O451" s="28"/>
      <c r="P451" s="30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>
      <c r="A452" s="17">
        <v>42609.0</v>
      </c>
      <c r="B452" s="18">
        <v>0.75</v>
      </c>
      <c r="C452" s="19" t="s">
        <v>110</v>
      </c>
      <c r="D452" s="20" t="s">
        <v>368</v>
      </c>
      <c r="E452" s="20">
        <v>1.85</v>
      </c>
      <c r="F452" s="20">
        <v>1.0</v>
      </c>
      <c r="G452" s="21" t="s">
        <v>24</v>
      </c>
      <c r="H452" s="51">
        <f t="shared" si="84"/>
        <v>-1</v>
      </c>
      <c r="I452" s="32">
        <f t="shared" si="3"/>
        <v>268.798</v>
      </c>
      <c r="J452" s="23">
        <f t="shared" si="1"/>
        <v>13439.9</v>
      </c>
      <c r="K452" s="24"/>
      <c r="L452" s="49"/>
      <c r="M452" s="49"/>
      <c r="N452" s="49"/>
      <c r="O452" s="28"/>
      <c r="P452" s="30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>
      <c r="A453" s="17">
        <v>42616.0</v>
      </c>
      <c r="B453" s="18">
        <v>0.6875</v>
      </c>
      <c r="C453" s="20" t="s">
        <v>20</v>
      </c>
      <c r="D453" s="20" t="s">
        <v>216</v>
      </c>
      <c r="E453" s="20">
        <v>4.48</v>
      </c>
      <c r="F453" s="20">
        <v>1.0</v>
      </c>
      <c r="G453" s="21" t="s">
        <v>18</v>
      </c>
      <c r="H453" s="32">
        <f>F453*(E453-1)*0.95</f>
        <v>3.306</v>
      </c>
      <c r="I453" s="32">
        <f t="shared" si="3"/>
        <v>272.104</v>
      </c>
      <c r="J453" s="23">
        <f t="shared" si="1"/>
        <v>13605.2</v>
      </c>
      <c r="K453" s="24"/>
      <c r="L453" s="49"/>
      <c r="M453" s="49"/>
      <c r="N453" s="49"/>
      <c r="O453" s="28"/>
      <c r="P453" s="30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>
      <c r="A454" s="17">
        <v>42616.0</v>
      </c>
      <c r="B454" s="18">
        <v>0.6875</v>
      </c>
      <c r="C454" s="20" t="s">
        <v>20</v>
      </c>
      <c r="D454" s="20" t="s">
        <v>332</v>
      </c>
      <c r="E454" s="20">
        <v>7.54</v>
      </c>
      <c r="F454" s="20">
        <v>1.0</v>
      </c>
      <c r="G454" s="21" t="s">
        <v>24</v>
      </c>
      <c r="H454" s="51">
        <f t="shared" ref="H454:H455" si="85">-F454</f>
        <v>-1</v>
      </c>
      <c r="I454" s="32">
        <f t="shared" si="3"/>
        <v>271.104</v>
      </c>
      <c r="J454" s="23">
        <f t="shared" si="1"/>
        <v>13555.2</v>
      </c>
      <c r="K454" s="24"/>
      <c r="L454" s="49"/>
      <c r="M454" s="49"/>
      <c r="N454" s="49"/>
      <c r="O454" s="28"/>
      <c r="P454" s="30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>
      <c r="A455" s="17">
        <v>42616.0</v>
      </c>
      <c r="B455" s="18">
        <v>0.6875</v>
      </c>
      <c r="C455" s="20" t="s">
        <v>20</v>
      </c>
      <c r="D455" s="20" t="s">
        <v>369</v>
      </c>
      <c r="E455" s="20">
        <v>7.63</v>
      </c>
      <c r="F455" s="20">
        <v>1.0</v>
      </c>
      <c r="G455" s="21" t="s">
        <v>195</v>
      </c>
      <c r="H455" s="51">
        <f t="shared" si="85"/>
        <v>-1</v>
      </c>
      <c r="I455" s="32">
        <f t="shared" si="3"/>
        <v>270.104</v>
      </c>
      <c r="J455" s="23">
        <f t="shared" si="1"/>
        <v>13505.2</v>
      </c>
      <c r="K455" s="24"/>
      <c r="L455" s="49"/>
      <c r="M455" s="49"/>
      <c r="N455" s="49"/>
      <c r="O455" s="28"/>
      <c r="P455" s="30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>
      <c r="A456" s="17">
        <v>42616.0</v>
      </c>
      <c r="B456" s="18">
        <v>0.6354166666666666</v>
      </c>
      <c r="C456" s="20" t="s">
        <v>189</v>
      </c>
      <c r="D456" s="20" t="s">
        <v>338</v>
      </c>
      <c r="E456" s="20">
        <v>2.73</v>
      </c>
      <c r="F456" s="20">
        <v>1.0</v>
      </c>
      <c r="G456" s="21" t="s">
        <v>18</v>
      </c>
      <c r="H456" s="32">
        <f>F456*(E456-1)*0.95</f>
        <v>1.6435</v>
      </c>
      <c r="I456" s="32">
        <f t="shared" si="3"/>
        <v>271.7475</v>
      </c>
      <c r="J456" s="23">
        <f t="shared" si="1"/>
        <v>13587.375</v>
      </c>
      <c r="K456" s="24"/>
      <c r="L456" s="49"/>
      <c r="M456" s="49"/>
      <c r="N456" s="49"/>
      <c r="O456" s="28"/>
      <c r="P456" s="30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>
      <c r="A457" s="17">
        <v>42616.0</v>
      </c>
      <c r="B457" s="18">
        <v>0.625</v>
      </c>
      <c r="C457" s="20" t="s">
        <v>20</v>
      </c>
      <c r="D457" s="20" t="s">
        <v>370</v>
      </c>
      <c r="E457" s="20">
        <v>4.63</v>
      </c>
      <c r="F457" s="20">
        <v>1.0</v>
      </c>
      <c r="G457" s="21" t="s">
        <v>48</v>
      </c>
      <c r="H457" s="51">
        <f t="shared" ref="H457:H461" si="86">-F457</f>
        <v>-1</v>
      </c>
      <c r="I457" s="32">
        <f t="shared" si="3"/>
        <v>270.7475</v>
      </c>
      <c r="J457" s="23">
        <f t="shared" si="1"/>
        <v>13537.375</v>
      </c>
      <c r="K457" s="24"/>
      <c r="L457" s="49"/>
      <c r="M457" s="49"/>
      <c r="N457" s="49"/>
      <c r="O457" s="28"/>
      <c r="P457" s="30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>
      <c r="A458" s="17">
        <v>42621.0</v>
      </c>
      <c r="B458" s="18">
        <v>0.6284722222222222</v>
      </c>
      <c r="C458" s="20" t="s">
        <v>27</v>
      </c>
      <c r="D458" s="20" t="s">
        <v>371</v>
      </c>
      <c r="E458" s="20">
        <v>11.2</v>
      </c>
      <c r="F458" s="20">
        <v>1.0</v>
      </c>
      <c r="G458" s="21" t="s">
        <v>45</v>
      </c>
      <c r="H458" s="51">
        <f t="shared" si="86"/>
        <v>-1</v>
      </c>
      <c r="I458" s="32">
        <f t="shared" si="3"/>
        <v>269.7475</v>
      </c>
      <c r="J458" s="23">
        <f t="shared" si="1"/>
        <v>13487.375</v>
      </c>
      <c r="K458" s="24"/>
      <c r="L458" s="49"/>
      <c r="M458" s="49"/>
      <c r="N458" s="49"/>
      <c r="O458" s="28"/>
      <c r="P458" s="30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>
      <c r="A459" s="17">
        <v>42621.0</v>
      </c>
      <c r="B459" s="18">
        <v>0.6284722222222222</v>
      </c>
      <c r="C459" s="20" t="s">
        <v>27</v>
      </c>
      <c r="D459" s="20" t="s">
        <v>372</v>
      </c>
      <c r="E459" s="20">
        <v>44.36</v>
      </c>
      <c r="F459" s="20">
        <v>1.0</v>
      </c>
      <c r="G459" s="21" t="s">
        <v>38</v>
      </c>
      <c r="H459" s="51">
        <f t="shared" si="86"/>
        <v>-1</v>
      </c>
      <c r="I459" s="32">
        <f t="shared" si="3"/>
        <v>268.7475</v>
      </c>
      <c r="J459" s="23">
        <f t="shared" si="1"/>
        <v>13437.375</v>
      </c>
      <c r="K459" s="24"/>
      <c r="L459" s="49"/>
      <c r="M459" s="49"/>
      <c r="N459" s="49"/>
      <c r="O459" s="28"/>
      <c r="P459" s="30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>
      <c r="A460" s="17">
        <v>42622.0</v>
      </c>
      <c r="B460" s="18">
        <v>0.6527777777777778</v>
      </c>
      <c r="C460" s="20" t="s">
        <v>27</v>
      </c>
      <c r="D460" s="20" t="s">
        <v>373</v>
      </c>
      <c r="E460" s="20">
        <v>3.93</v>
      </c>
      <c r="F460" s="20">
        <v>1.0</v>
      </c>
      <c r="G460" s="21" t="s">
        <v>24</v>
      </c>
      <c r="H460" s="51">
        <f t="shared" si="86"/>
        <v>-1</v>
      </c>
      <c r="I460" s="32">
        <f t="shared" si="3"/>
        <v>267.7475</v>
      </c>
      <c r="J460" s="23">
        <f t="shared" si="1"/>
        <v>13387.375</v>
      </c>
      <c r="K460" s="24"/>
      <c r="L460" s="49"/>
      <c r="M460" s="49"/>
      <c r="N460" s="49"/>
      <c r="O460" s="28"/>
      <c r="P460" s="30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>
      <c r="A461" s="17">
        <v>42622.0</v>
      </c>
      <c r="B461" s="18">
        <v>0.6527777777777778</v>
      </c>
      <c r="C461" s="20" t="s">
        <v>27</v>
      </c>
      <c r="D461" s="20" t="s">
        <v>108</v>
      </c>
      <c r="E461" s="20">
        <v>8.86</v>
      </c>
      <c r="F461" s="20">
        <v>1.0</v>
      </c>
      <c r="G461" s="21" t="s">
        <v>62</v>
      </c>
      <c r="H461" s="51">
        <f t="shared" si="86"/>
        <v>-1</v>
      </c>
      <c r="I461" s="32">
        <f t="shared" si="3"/>
        <v>266.7475</v>
      </c>
      <c r="J461" s="23">
        <f t="shared" si="1"/>
        <v>13337.375</v>
      </c>
      <c r="K461" s="24"/>
      <c r="L461" s="49"/>
      <c r="M461" s="49"/>
      <c r="N461" s="49"/>
      <c r="O461" s="28"/>
      <c r="P461" s="30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>
      <c r="A462" s="17">
        <v>42622.0</v>
      </c>
      <c r="B462" s="18">
        <v>0.6041666666666666</v>
      </c>
      <c r="C462" s="20" t="s">
        <v>27</v>
      </c>
      <c r="D462" s="20" t="s">
        <v>316</v>
      </c>
      <c r="E462" s="20">
        <v>6.67</v>
      </c>
      <c r="F462" s="20">
        <v>1.0</v>
      </c>
      <c r="G462" s="21" t="s">
        <v>18</v>
      </c>
      <c r="H462" s="32">
        <f>F462*(E462-1)*0.95</f>
        <v>5.3865</v>
      </c>
      <c r="I462" s="32">
        <f t="shared" si="3"/>
        <v>272.134</v>
      </c>
      <c r="J462" s="23">
        <f t="shared" si="1"/>
        <v>13606.7</v>
      </c>
      <c r="K462" s="24"/>
      <c r="L462" s="49"/>
      <c r="M462" s="49"/>
      <c r="N462" s="49"/>
      <c r="O462" s="28"/>
      <c r="P462" s="30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>
      <c r="A463" s="17">
        <v>42622.0</v>
      </c>
      <c r="B463" s="18">
        <v>0.6041666666666666</v>
      </c>
      <c r="C463" s="20" t="s">
        <v>27</v>
      </c>
      <c r="D463" s="20" t="s">
        <v>374</v>
      </c>
      <c r="E463" s="20">
        <v>14.27</v>
      </c>
      <c r="F463" s="20">
        <v>1.0</v>
      </c>
      <c r="G463" s="21" t="s">
        <v>62</v>
      </c>
      <c r="H463" s="51">
        <f t="shared" ref="H463:H469" si="87">-F463</f>
        <v>-1</v>
      </c>
      <c r="I463" s="32">
        <f t="shared" si="3"/>
        <v>271.134</v>
      </c>
      <c r="J463" s="23">
        <f t="shared" si="1"/>
        <v>13556.7</v>
      </c>
      <c r="K463" s="24"/>
      <c r="L463" s="49"/>
      <c r="M463" s="49"/>
      <c r="N463" s="49"/>
      <c r="O463" s="28"/>
      <c r="P463" s="30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>
      <c r="A464" s="17">
        <v>42622.0</v>
      </c>
      <c r="B464" s="18">
        <v>0.6041666666666666</v>
      </c>
      <c r="C464" s="20" t="s">
        <v>27</v>
      </c>
      <c r="D464" s="20" t="s">
        <v>359</v>
      </c>
      <c r="E464" s="20">
        <v>7.54</v>
      </c>
      <c r="F464" s="20">
        <v>1.0</v>
      </c>
      <c r="G464" s="21" t="s">
        <v>83</v>
      </c>
      <c r="H464" s="51">
        <f t="shared" si="87"/>
        <v>-1</v>
      </c>
      <c r="I464" s="32">
        <f t="shared" si="3"/>
        <v>270.134</v>
      </c>
      <c r="J464" s="23">
        <f t="shared" si="1"/>
        <v>13506.7</v>
      </c>
      <c r="K464" s="24"/>
      <c r="L464" s="49"/>
      <c r="M464" s="49"/>
      <c r="N464" s="49"/>
      <c r="O464" s="28"/>
      <c r="P464" s="30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>
      <c r="A465" s="17">
        <v>42622.0</v>
      </c>
      <c r="B465" s="18">
        <v>0.5798611111111112</v>
      </c>
      <c r="C465" s="19" t="s">
        <v>27</v>
      </c>
      <c r="D465" s="20" t="s">
        <v>375</v>
      </c>
      <c r="E465" s="20">
        <v>5.23</v>
      </c>
      <c r="F465" s="20">
        <v>1.0</v>
      </c>
      <c r="G465" s="21" t="s">
        <v>45</v>
      </c>
      <c r="H465" s="51">
        <f t="shared" si="87"/>
        <v>-1</v>
      </c>
      <c r="I465" s="32">
        <f t="shared" si="3"/>
        <v>269.134</v>
      </c>
      <c r="J465" s="23">
        <f t="shared" si="1"/>
        <v>13456.7</v>
      </c>
      <c r="K465" s="24"/>
      <c r="L465" s="49"/>
      <c r="M465" s="49"/>
      <c r="N465" s="49"/>
      <c r="O465" s="28"/>
      <c r="P465" s="30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>
      <c r="A466" s="17">
        <v>42622.0</v>
      </c>
      <c r="B466" s="18">
        <v>0.5798611111111112</v>
      </c>
      <c r="C466" s="19" t="s">
        <v>27</v>
      </c>
      <c r="D466" s="20" t="s">
        <v>361</v>
      </c>
      <c r="E466" s="20">
        <v>1.71</v>
      </c>
      <c r="F466" s="20">
        <v>1.0</v>
      </c>
      <c r="G466" s="21" t="s">
        <v>62</v>
      </c>
      <c r="H466" s="51">
        <f t="shared" si="87"/>
        <v>-1</v>
      </c>
      <c r="I466" s="32">
        <f t="shared" si="3"/>
        <v>268.134</v>
      </c>
      <c r="J466" s="23">
        <f t="shared" si="1"/>
        <v>13406.7</v>
      </c>
      <c r="K466" s="24"/>
      <c r="L466" s="49"/>
      <c r="M466" s="49"/>
      <c r="N466" s="49"/>
      <c r="O466" s="28"/>
      <c r="P466" s="30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>
      <c r="A467" s="17">
        <v>42623.0</v>
      </c>
      <c r="B467" s="18">
        <v>0.78125</v>
      </c>
      <c r="C467" s="20" t="s">
        <v>196</v>
      </c>
      <c r="D467" s="20" t="s">
        <v>376</v>
      </c>
      <c r="E467" s="20">
        <v>3.68</v>
      </c>
      <c r="F467" s="20">
        <v>1.0</v>
      </c>
      <c r="G467" s="21" t="s">
        <v>45</v>
      </c>
      <c r="H467" s="51">
        <f t="shared" si="87"/>
        <v>-1</v>
      </c>
      <c r="I467" s="32">
        <f t="shared" si="3"/>
        <v>267.134</v>
      </c>
      <c r="J467" s="23">
        <f t="shared" si="1"/>
        <v>13356.7</v>
      </c>
      <c r="K467" s="24"/>
      <c r="L467" s="49"/>
      <c r="M467" s="49"/>
      <c r="N467" s="49"/>
      <c r="O467" s="28"/>
      <c r="P467" s="30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>
      <c r="A468" s="17">
        <v>42623.0</v>
      </c>
      <c r="B468" s="18">
        <v>0.78125</v>
      </c>
      <c r="C468" s="20" t="s">
        <v>196</v>
      </c>
      <c r="D468" s="20" t="s">
        <v>377</v>
      </c>
      <c r="E468" s="20">
        <v>13.34</v>
      </c>
      <c r="F468" s="20">
        <v>1.0</v>
      </c>
      <c r="G468" s="21" t="s">
        <v>62</v>
      </c>
      <c r="H468" s="51">
        <f t="shared" si="87"/>
        <v>-1</v>
      </c>
      <c r="I468" s="32">
        <f t="shared" si="3"/>
        <v>266.134</v>
      </c>
      <c r="J468" s="23">
        <f t="shared" si="1"/>
        <v>13306.7</v>
      </c>
      <c r="K468" s="24"/>
      <c r="L468" s="49"/>
      <c r="M468" s="49"/>
      <c r="N468" s="49"/>
      <c r="O468" s="28"/>
      <c r="P468" s="30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>
      <c r="A469" s="17">
        <v>42623.0</v>
      </c>
      <c r="B469" s="18">
        <v>0.78125</v>
      </c>
      <c r="C469" s="20" t="s">
        <v>196</v>
      </c>
      <c r="D469" s="20" t="s">
        <v>352</v>
      </c>
      <c r="E469" s="20">
        <v>22.42</v>
      </c>
      <c r="F469" s="20">
        <v>1.0</v>
      </c>
      <c r="G469" s="21" t="s">
        <v>56</v>
      </c>
      <c r="H469" s="51">
        <f t="shared" si="87"/>
        <v>-1</v>
      </c>
      <c r="I469" s="32">
        <f t="shared" si="3"/>
        <v>265.134</v>
      </c>
      <c r="J469" s="23">
        <f t="shared" si="1"/>
        <v>13256.7</v>
      </c>
      <c r="K469" s="24"/>
      <c r="L469" s="49"/>
      <c r="M469" s="49"/>
      <c r="N469" s="49"/>
      <c r="O469" s="28"/>
      <c r="P469" s="30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>
      <c r="A470" s="17">
        <v>42623.0</v>
      </c>
      <c r="B470" s="18">
        <v>0.7326388888888888</v>
      </c>
      <c r="C470" s="20" t="s">
        <v>196</v>
      </c>
      <c r="D470" s="20" t="s">
        <v>378</v>
      </c>
      <c r="E470" s="20">
        <v>7.39</v>
      </c>
      <c r="F470" s="20">
        <v>1.0</v>
      </c>
      <c r="G470" s="21" t="s">
        <v>18</v>
      </c>
      <c r="H470" s="32">
        <f>F470*(E470-1)*0.95</f>
        <v>6.0705</v>
      </c>
      <c r="I470" s="32">
        <f t="shared" si="3"/>
        <v>271.2045</v>
      </c>
      <c r="J470" s="23">
        <f t="shared" si="1"/>
        <v>13560.225</v>
      </c>
      <c r="K470" s="24"/>
      <c r="L470" s="49"/>
      <c r="M470" s="49"/>
      <c r="N470" s="49"/>
      <c r="O470" s="28"/>
      <c r="P470" s="30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>
      <c r="A471" s="17">
        <v>42623.0</v>
      </c>
      <c r="B471" s="18">
        <v>0.7326388888888888</v>
      </c>
      <c r="C471" s="20" t="s">
        <v>196</v>
      </c>
      <c r="D471" s="20" t="s">
        <v>366</v>
      </c>
      <c r="E471" s="20">
        <v>3.52</v>
      </c>
      <c r="F471" s="20">
        <v>1.0</v>
      </c>
      <c r="G471" s="21" t="s">
        <v>24</v>
      </c>
      <c r="H471" s="51">
        <f t="shared" ref="H471:H473" si="88">-F471</f>
        <v>-1</v>
      </c>
      <c r="I471" s="32">
        <f t="shared" si="3"/>
        <v>270.2045</v>
      </c>
      <c r="J471" s="23">
        <f t="shared" si="1"/>
        <v>13510.225</v>
      </c>
      <c r="K471" s="24"/>
      <c r="L471" s="49"/>
      <c r="M471" s="49"/>
      <c r="N471" s="49"/>
      <c r="O471" s="28"/>
      <c r="P471" s="30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>
      <c r="A472" s="17">
        <v>42623.0</v>
      </c>
      <c r="B472" s="18">
        <v>0.65625</v>
      </c>
      <c r="C472" s="20" t="s">
        <v>27</v>
      </c>
      <c r="D472" s="20" t="s">
        <v>353</v>
      </c>
      <c r="E472" s="20">
        <v>9.96</v>
      </c>
      <c r="F472" s="20">
        <v>1.0</v>
      </c>
      <c r="G472" s="21" t="s">
        <v>45</v>
      </c>
      <c r="H472" s="51">
        <f t="shared" si="88"/>
        <v>-1</v>
      </c>
      <c r="I472" s="32">
        <f t="shared" si="3"/>
        <v>269.2045</v>
      </c>
      <c r="J472" s="23">
        <f t="shared" si="1"/>
        <v>13460.225</v>
      </c>
      <c r="K472" s="24"/>
      <c r="L472" s="49"/>
      <c r="M472" s="49"/>
      <c r="N472" s="49"/>
      <c r="O472" s="28"/>
      <c r="P472" s="30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>
      <c r="A473" s="17">
        <v>42623.0</v>
      </c>
      <c r="B473" s="18">
        <v>0.65625</v>
      </c>
      <c r="C473" s="20" t="s">
        <v>27</v>
      </c>
      <c r="D473" s="20" t="s">
        <v>379</v>
      </c>
      <c r="E473" s="20">
        <v>1.83</v>
      </c>
      <c r="F473" s="20">
        <v>1.0</v>
      </c>
      <c r="G473" s="21" t="s">
        <v>270</v>
      </c>
      <c r="H473" s="51">
        <f t="shared" si="88"/>
        <v>-1</v>
      </c>
      <c r="I473" s="32">
        <f t="shared" si="3"/>
        <v>268.2045</v>
      </c>
      <c r="J473" s="23">
        <f t="shared" si="1"/>
        <v>13410.225</v>
      </c>
      <c r="K473" s="24"/>
      <c r="L473" s="49"/>
      <c r="M473" s="49"/>
      <c r="N473" s="49"/>
      <c r="O473" s="28"/>
      <c r="P473" s="30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>
      <c r="A474" s="17">
        <v>42623.0</v>
      </c>
      <c r="B474" s="18">
        <v>0.6319444444444444</v>
      </c>
      <c r="C474" s="20" t="s">
        <v>27</v>
      </c>
      <c r="D474" s="20" t="s">
        <v>370</v>
      </c>
      <c r="E474" s="20">
        <v>5.22</v>
      </c>
      <c r="F474" s="20">
        <v>1.0</v>
      </c>
      <c r="G474" s="21" t="s">
        <v>18</v>
      </c>
      <c r="H474" s="32">
        <f>F474*(E474-1)*0.95</f>
        <v>4.009</v>
      </c>
      <c r="I474" s="32">
        <f t="shared" si="3"/>
        <v>272.2135</v>
      </c>
      <c r="J474" s="23">
        <f t="shared" si="1"/>
        <v>13610.675</v>
      </c>
      <c r="K474" s="24"/>
      <c r="L474" s="49"/>
      <c r="M474" s="49"/>
      <c r="N474" s="49"/>
      <c r="O474" s="28"/>
      <c r="P474" s="30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>
      <c r="A475" s="17">
        <v>42623.0</v>
      </c>
      <c r="B475" s="18">
        <v>0.6319444444444444</v>
      </c>
      <c r="C475" s="20" t="s">
        <v>27</v>
      </c>
      <c r="D475" s="20" t="s">
        <v>380</v>
      </c>
      <c r="E475" s="20">
        <v>4.2</v>
      </c>
      <c r="F475" s="20">
        <v>1.0</v>
      </c>
      <c r="G475" s="21" t="s">
        <v>48</v>
      </c>
      <c r="H475" s="51">
        <f t="shared" ref="H475:H480" si="89">-F475</f>
        <v>-1</v>
      </c>
      <c r="I475" s="32">
        <f t="shared" si="3"/>
        <v>271.2135</v>
      </c>
      <c r="J475" s="23">
        <f t="shared" si="1"/>
        <v>13560.675</v>
      </c>
      <c r="K475" s="24"/>
      <c r="L475" s="49"/>
      <c r="M475" s="49"/>
      <c r="N475" s="49"/>
      <c r="O475" s="28"/>
      <c r="P475" s="30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>
      <c r="A476" s="17">
        <v>42627.0</v>
      </c>
      <c r="B476" s="18">
        <v>0.6423611111111112</v>
      </c>
      <c r="C476" s="20" t="s">
        <v>381</v>
      </c>
      <c r="D476" s="20" t="s">
        <v>382</v>
      </c>
      <c r="E476" s="20">
        <v>9.8</v>
      </c>
      <c r="F476" s="20">
        <v>1.0</v>
      </c>
      <c r="G476" s="21" t="s">
        <v>24</v>
      </c>
      <c r="H476" s="51">
        <f t="shared" si="89"/>
        <v>-1</v>
      </c>
      <c r="I476" s="32">
        <f t="shared" si="3"/>
        <v>270.2135</v>
      </c>
      <c r="J476" s="23">
        <f t="shared" si="1"/>
        <v>13510.675</v>
      </c>
      <c r="K476" s="24"/>
      <c r="L476" s="49"/>
      <c r="M476" s="49"/>
      <c r="N476" s="49"/>
      <c r="O476" s="28"/>
      <c r="P476" s="30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>
      <c r="A477" s="17">
        <v>42628.0</v>
      </c>
      <c r="B477" s="18">
        <v>0.7013888888888888</v>
      </c>
      <c r="C477" s="20" t="s">
        <v>84</v>
      </c>
      <c r="D477" s="20" t="s">
        <v>308</v>
      </c>
      <c r="E477" s="20">
        <v>5.87</v>
      </c>
      <c r="F477" s="20">
        <v>1.0</v>
      </c>
      <c r="G477" s="21" t="s">
        <v>38</v>
      </c>
      <c r="H477" s="51">
        <f t="shared" si="89"/>
        <v>-1</v>
      </c>
      <c r="I477" s="32">
        <f t="shared" si="3"/>
        <v>269.2135</v>
      </c>
      <c r="J477" s="23">
        <f t="shared" si="1"/>
        <v>13460.675</v>
      </c>
      <c r="K477" s="24"/>
      <c r="L477" s="49"/>
      <c r="M477" s="49"/>
      <c r="N477" s="49"/>
      <c r="O477" s="28"/>
      <c r="P477" s="30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>
      <c r="A478" s="17">
        <v>42630.0</v>
      </c>
      <c r="B478" s="18">
        <v>0.6423611111111112</v>
      </c>
      <c r="C478" s="20" t="s">
        <v>33</v>
      </c>
      <c r="D478" s="20" t="s">
        <v>383</v>
      </c>
      <c r="E478" s="20">
        <v>5.87</v>
      </c>
      <c r="F478" s="20">
        <v>1.0</v>
      </c>
      <c r="G478" s="21" t="s">
        <v>24</v>
      </c>
      <c r="H478" s="51">
        <f t="shared" si="89"/>
        <v>-1</v>
      </c>
      <c r="I478" s="32">
        <f t="shared" si="3"/>
        <v>268.2135</v>
      </c>
      <c r="J478" s="23">
        <f t="shared" si="1"/>
        <v>13410.675</v>
      </c>
      <c r="K478" s="24"/>
      <c r="L478" s="49"/>
      <c r="M478" s="49"/>
      <c r="N478" s="49"/>
      <c r="O478" s="28"/>
      <c r="P478" s="30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>
      <c r="A479" s="17">
        <v>42630.0</v>
      </c>
      <c r="B479" s="18">
        <v>0.6423611111111112</v>
      </c>
      <c r="C479" s="20" t="s">
        <v>33</v>
      </c>
      <c r="D479" s="20" t="s">
        <v>319</v>
      </c>
      <c r="E479" s="20">
        <v>2.83</v>
      </c>
      <c r="F479" s="20">
        <v>1.0</v>
      </c>
      <c r="G479" s="21" t="s">
        <v>45</v>
      </c>
      <c r="H479" s="51">
        <f t="shared" si="89"/>
        <v>-1</v>
      </c>
      <c r="I479" s="32">
        <f t="shared" si="3"/>
        <v>267.2135</v>
      </c>
      <c r="J479" s="23">
        <f t="shared" si="1"/>
        <v>13360.675</v>
      </c>
      <c r="K479" s="24"/>
      <c r="L479" s="49"/>
      <c r="M479" s="49"/>
      <c r="N479" s="49"/>
      <c r="O479" s="28"/>
      <c r="P479" s="30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>
      <c r="A480" s="17">
        <v>42630.0</v>
      </c>
      <c r="B480" s="18">
        <v>0.59375</v>
      </c>
      <c r="C480" s="20" t="s">
        <v>33</v>
      </c>
      <c r="D480" s="20" t="s">
        <v>328</v>
      </c>
      <c r="E480" s="20">
        <v>5.2</v>
      </c>
      <c r="F480" s="20">
        <v>1.0</v>
      </c>
      <c r="G480" s="21" t="s">
        <v>64</v>
      </c>
      <c r="H480" s="51">
        <f t="shared" si="89"/>
        <v>-1</v>
      </c>
      <c r="I480" s="32">
        <f t="shared" si="3"/>
        <v>266.2135</v>
      </c>
      <c r="J480" s="23">
        <f t="shared" si="1"/>
        <v>13310.675</v>
      </c>
      <c r="K480" s="24"/>
      <c r="L480" s="49"/>
      <c r="M480" s="49"/>
      <c r="N480" s="49"/>
      <c r="O480" s="28"/>
      <c r="P480" s="30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>
      <c r="A481" s="17">
        <v>42630.0</v>
      </c>
      <c r="B481" s="18">
        <v>0.5729166666666666</v>
      </c>
      <c r="C481" s="20" t="s">
        <v>33</v>
      </c>
      <c r="D481" s="20" t="s">
        <v>384</v>
      </c>
      <c r="E481" s="20">
        <v>4.3</v>
      </c>
      <c r="F481" s="20">
        <v>1.0</v>
      </c>
      <c r="G481" s="21" t="s">
        <v>18</v>
      </c>
      <c r="H481" s="32">
        <f>F481*(E481-1)*0.95</f>
        <v>3.135</v>
      </c>
      <c r="I481" s="32">
        <f t="shared" si="3"/>
        <v>269.3485</v>
      </c>
      <c r="J481" s="23">
        <f t="shared" si="1"/>
        <v>13467.425</v>
      </c>
      <c r="K481" s="24"/>
      <c r="L481" s="49"/>
      <c r="M481" s="49"/>
      <c r="N481" s="49"/>
      <c r="O481" s="28"/>
      <c r="P481" s="30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>
      <c r="A482" s="17">
        <v>42634.0</v>
      </c>
      <c r="B482" s="18">
        <v>0.65625</v>
      </c>
      <c r="C482" s="20" t="s">
        <v>151</v>
      </c>
      <c r="D482" s="20" t="s">
        <v>87</v>
      </c>
      <c r="E482" s="20">
        <v>10.52</v>
      </c>
      <c r="F482" s="20">
        <v>1.0</v>
      </c>
      <c r="G482" s="21" t="s">
        <v>24</v>
      </c>
      <c r="H482" s="51">
        <f t="shared" ref="H482:H487" si="90">-F482</f>
        <v>-1</v>
      </c>
      <c r="I482" s="32">
        <f t="shared" si="3"/>
        <v>268.3485</v>
      </c>
      <c r="J482" s="23">
        <f t="shared" si="1"/>
        <v>13417.425</v>
      </c>
      <c r="K482" s="24"/>
      <c r="L482" s="49"/>
      <c r="M482" s="49"/>
      <c r="N482" s="49"/>
      <c r="O482" s="28"/>
      <c r="P482" s="30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>
      <c r="A483" s="17">
        <v>42634.0</v>
      </c>
      <c r="B483" s="18">
        <v>0.65625</v>
      </c>
      <c r="C483" s="20" t="s">
        <v>151</v>
      </c>
      <c r="D483" s="20" t="s">
        <v>385</v>
      </c>
      <c r="E483" s="20">
        <v>13.59</v>
      </c>
      <c r="F483" s="20">
        <v>1.0</v>
      </c>
      <c r="G483" s="21" t="s">
        <v>38</v>
      </c>
      <c r="H483" s="51">
        <f t="shared" si="90"/>
        <v>-1</v>
      </c>
      <c r="I483" s="32">
        <f t="shared" si="3"/>
        <v>267.3485</v>
      </c>
      <c r="J483" s="23">
        <f t="shared" si="1"/>
        <v>13367.425</v>
      </c>
      <c r="K483" s="24"/>
      <c r="L483" s="49"/>
      <c r="M483" s="49"/>
      <c r="N483" s="49"/>
      <c r="O483" s="28"/>
      <c r="P483" s="30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>
      <c r="A484" s="17">
        <v>42635.0</v>
      </c>
      <c r="B484" s="18">
        <v>0.6770833333333334</v>
      </c>
      <c r="C484" s="19" t="s">
        <v>81</v>
      </c>
      <c r="D484" s="20" t="s">
        <v>372</v>
      </c>
      <c r="E484" s="20">
        <v>5.7</v>
      </c>
      <c r="F484" s="20">
        <v>1.0</v>
      </c>
      <c r="G484" s="21" t="s">
        <v>48</v>
      </c>
      <c r="H484" s="51">
        <f t="shared" si="90"/>
        <v>-1</v>
      </c>
      <c r="I484" s="32">
        <f t="shared" si="3"/>
        <v>266.3485</v>
      </c>
      <c r="J484" s="23">
        <f t="shared" si="1"/>
        <v>13317.425</v>
      </c>
      <c r="K484" s="24"/>
      <c r="L484" s="49"/>
      <c r="M484" s="49"/>
      <c r="N484" s="49"/>
      <c r="O484" s="28"/>
      <c r="P484" s="30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>
      <c r="A485" s="17">
        <v>42635.0</v>
      </c>
      <c r="B485" s="18">
        <v>0.6527777777777778</v>
      </c>
      <c r="C485" s="19" t="s">
        <v>81</v>
      </c>
      <c r="D485" s="20" t="s">
        <v>386</v>
      </c>
      <c r="E485" s="20">
        <v>2.2</v>
      </c>
      <c r="F485" s="20">
        <v>1.0</v>
      </c>
      <c r="G485" s="21" t="s">
        <v>62</v>
      </c>
      <c r="H485" s="51">
        <f t="shared" si="90"/>
        <v>-1</v>
      </c>
      <c r="I485" s="32">
        <f t="shared" si="3"/>
        <v>265.3485</v>
      </c>
      <c r="J485" s="23">
        <f t="shared" si="1"/>
        <v>13267.425</v>
      </c>
      <c r="K485" s="24"/>
      <c r="L485" s="49"/>
      <c r="M485" s="49"/>
      <c r="N485" s="49"/>
      <c r="O485" s="28"/>
      <c r="P485" s="30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>
      <c r="A486" s="17">
        <v>42636.0</v>
      </c>
      <c r="B486" s="18">
        <v>0.6284722222222222</v>
      </c>
      <c r="C486" s="19" t="s">
        <v>81</v>
      </c>
      <c r="D486" s="20" t="s">
        <v>358</v>
      </c>
      <c r="E486" s="20">
        <v>1.45</v>
      </c>
      <c r="F486" s="20">
        <v>1.0</v>
      </c>
      <c r="G486" s="21" t="s">
        <v>24</v>
      </c>
      <c r="H486" s="51">
        <f t="shared" si="90"/>
        <v>-1</v>
      </c>
      <c r="I486" s="32">
        <f t="shared" si="3"/>
        <v>264.3485</v>
      </c>
      <c r="J486" s="23">
        <f t="shared" si="1"/>
        <v>13217.425</v>
      </c>
      <c r="K486" s="24"/>
      <c r="L486" s="49"/>
      <c r="M486" s="49"/>
      <c r="N486" s="49"/>
      <c r="O486" s="28"/>
      <c r="P486" s="30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>
      <c r="A487" s="17">
        <v>42636.0</v>
      </c>
      <c r="B487" s="18">
        <v>0.6284722222222222</v>
      </c>
      <c r="C487" s="19" t="s">
        <v>81</v>
      </c>
      <c r="D487" s="20" t="s">
        <v>350</v>
      </c>
      <c r="E487" s="20">
        <v>19.82</v>
      </c>
      <c r="F487" s="20">
        <v>1.0</v>
      </c>
      <c r="G487" s="21" t="s">
        <v>48</v>
      </c>
      <c r="H487" s="51">
        <f t="shared" si="90"/>
        <v>-1</v>
      </c>
      <c r="I487" s="32">
        <f t="shared" si="3"/>
        <v>263.3485</v>
      </c>
      <c r="J487" s="23">
        <f t="shared" si="1"/>
        <v>13167.425</v>
      </c>
      <c r="K487" s="24"/>
      <c r="L487" s="49"/>
      <c r="M487" s="49"/>
      <c r="N487" s="49"/>
      <c r="O487" s="28"/>
      <c r="P487" s="30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>
      <c r="A488" s="17">
        <v>42636.0</v>
      </c>
      <c r="B488" s="18">
        <v>0.6041666666666666</v>
      </c>
      <c r="C488" s="19" t="s">
        <v>81</v>
      </c>
      <c r="D488" s="20" t="s">
        <v>203</v>
      </c>
      <c r="E488" s="20">
        <v>2.45</v>
      </c>
      <c r="F488" s="20">
        <v>1.0</v>
      </c>
      <c r="G488" s="21" t="s">
        <v>18</v>
      </c>
      <c r="H488" s="32">
        <f t="shared" ref="H488:H490" si="91">F488*(E488-1)*0.95</f>
        <v>1.3775</v>
      </c>
      <c r="I488" s="32">
        <f t="shared" si="3"/>
        <v>264.726</v>
      </c>
      <c r="J488" s="23">
        <f t="shared" si="1"/>
        <v>13236.3</v>
      </c>
      <c r="K488" s="24"/>
      <c r="L488" s="49"/>
      <c r="M488" s="49"/>
      <c r="N488" s="49"/>
      <c r="O488" s="28"/>
      <c r="P488" s="30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>
      <c r="A489" s="17">
        <v>42637.0</v>
      </c>
      <c r="B489" s="18">
        <v>0.6458333333333334</v>
      </c>
      <c r="C489" s="19" t="s">
        <v>81</v>
      </c>
      <c r="D489" s="20" t="s">
        <v>338</v>
      </c>
      <c r="E489" s="20">
        <v>34.14</v>
      </c>
      <c r="F489" s="20">
        <v>1.0</v>
      </c>
      <c r="G489" s="21" t="s">
        <v>18</v>
      </c>
      <c r="H489" s="32">
        <f t="shared" si="91"/>
        <v>31.483</v>
      </c>
      <c r="I489" s="32">
        <f t="shared" si="3"/>
        <v>296.209</v>
      </c>
      <c r="J489" s="23">
        <f t="shared" si="1"/>
        <v>14810.45</v>
      </c>
      <c r="K489" s="24"/>
      <c r="L489" s="49"/>
      <c r="M489" s="49"/>
      <c r="N489" s="49"/>
      <c r="O489" s="28"/>
      <c r="P489" s="30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>
      <c r="A490" s="17">
        <v>42637.0</v>
      </c>
      <c r="B490" s="18">
        <v>0.6458333333333334</v>
      </c>
      <c r="C490" s="19" t="s">
        <v>81</v>
      </c>
      <c r="D490" s="20" t="s">
        <v>342</v>
      </c>
      <c r="E490" s="20">
        <v>8.81</v>
      </c>
      <c r="F490" s="20">
        <v>1.0</v>
      </c>
      <c r="G490" s="21" t="s">
        <v>45</v>
      </c>
      <c r="H490" s="32">
        <f t="shared" si="91"/>
        <v>7.4195</v>
      </c>
      <c r="I490" s="32">
        <f t="shared" si="3"/>
        <v>303.6285</v>
      </c>
      <c r="J490" s="23">
        <f t="shared" si="1"/>
        <v>15181.425</v>
      </c>
      <c r="K490" s="24"/>
      <c r="L490" s="49"/>
      <c r="M490" s="49"/>
      <c r="N490" s="49"/>
      <c r="O490" s="28"/>
      <c r="P490" s="30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>
      <c r="A491" s="17">
        <v>42637.0</v>
      </c>
      <c r="B491" s="18">
        <v>0.6458333333333334</v>
      </c>
      <c r="C491" s="19" t="s">
        <v>81</v>
      </c>
      <c r="D491" s="20" t="s">
        <v>363</v>
      </c>
      <c r="E491" s="20">
        <v>9.2</v>
      </c>
      <c r="F491" s="20">
        <v>1.0</v>
      </c>
      <c r="G491" s="21" t="s">
        <v>64</v>
      </c>
      <c r="H491" s="51">
        <f>-F491</f>
        <v>-1</v>
      </c>
      <c r="I491" s="32">
        <f t="shared" si="3"/>
        <v>302.6285</v>
      </c>
      <c r="J491" s="23">
        <f t="shared" si="1"/>
        <v>15131.425</v>
      </c>
      <c r="K491" s="24"/>
      <c r="L491" s="49"/>
      <c r="M491" s="49"/>
      <c r="N491" s="49"/>
      <c r="O491" s="28"/>
      <c r="P491" s="30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>
      <c r="A492" s="17">
        <v>42637.0</v>
      </c>
      <c r="B492" s="18">
        <v>0.6215277777777778</v>
      </c>
      <c r="C492" s="19" t="s">
        <v>81</v>
      </c>
      <c r="D492" s="20" t="s">
        <v>387</v>
      </c>
      <c r="E492" s="20">
        <v>44.0</v>
      </c>
      <c r="F492" s="20">
        <v>1.0</v>
      </c>
      <c r="G492" s="21" t="s">
        <v>18</v>
      </c>
      <c r="H492" s="32">
        <f>F492*(E492-1)*0.95</f>
        <v>40.85</v>
      </c>
      <c r="I492" s="32">
        <f t="shared" si="3"/>
        <v>343.4785</v>
      </c>
      <c r="J492" s="23">
        <f t="shared" si="1"/>
        <v>17173.925</v>
      </c>
      <c r="K492" s="78"/>
      <c r="L492" s="28"/>
      <c r="M492" s="28"/>
      <c r="N492" s="28"/>
      <c r="O492" s="28"/>
      <c r="P492" s="30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>
      <c r="A493" s="17">
        <v>42637.0</v>
      </c>
      <c r="B493" s="18">
        <v>0.6215277777777778</v>
      </c>
      <c r="C493" s="19" t="s">
        <v>81</v>
      </c>
      <c r="D493" s="20" t="s">
        <v>357</v>
      </c>
      <c r="E493" s="20">
        <v>7.4</v>
      </c>
      <c r="F493" s="20">
        <v>1.0</v>
      </c>
      <c r="G493" s="21" t="s">
        <v>24</v>
      </c>
      <c r="H493" s="51">
        <f t="shared" ref="H493:H502" si="92">-F493</f>
        <v>-1</v>
      </c>
      <c r="I493" s="32">
        <f t="shared" si="3"/>
        <v>342.4785</v>
      </c>
      <c r="J493" s="23">
        <f t="shared" si="1"/>
        <v>17123.925</v>
      </c>
      <c r="K493" s="78"/>
      <c r="L493" s="28"/>
      <c r="M493" s="28"/>
      <c r="N493" s="28"/>
      <c r="O493" s="28"/>
      <c r="P493" s="30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>
      <c r="A494" s="17">
        <v>42637.0</v>
      </c>
      <c r="B494" s="18">
        <v>0.6215277777777778</v>
      </c>
      <c r="C494" s="19" t="s">
        <v>81</v>
      </c>
      <c r="D494" s="20" t="s">
        <v>388</v>
      </c>
      <c r="E494" s="20">
        <v>5.56</v>
      </c>
      <c r="F494" s="20">
        <v>1.0</v>
      </c>
      <c r="G494" s="21" t="s">
        <v>38</v>
      </c>
      <c r="H494" s="51">
        <f t="shared" si="92"/>
        <v>-1</v>
      </c>
      <c r="I494" s="32">
        <f t="shared" si="3"/>
        <v>341.4785</v>
      </c>
      <c r="J494" s="23">
        <f t="shared" si="1"/>
        <v>17073.925</v>
      </c>
      <c r="K494" s="78"/>
      <c r="L494" s="28"/>
      <c r="M494" s="28"/>
      <c r="N494" s="28"/>
      <c r="O494" s="28"/>
      <c r="P494" s="30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>
      <c r="A495" s="17">
        <v>42637.0</v>
      </c>
      <c r="B495" s="18">
        <v>0.5972222222222222</v>
      </c>
      <c r="C495" s="19" t="s">
        <v>81</v>
      </c>
      <c r="D495" s="20" t="s">
        <v>389</v>
      </c>
      <c r="E495" s="20">
        <v>5.97</v>
      </c>
      <c r="F495" s="20">
        <v>1.0</v>
      </c>
      <c r="G495" s="21" t="s">
        <v>64</v>
      </c>
      <c r="H495" s="51">
        <f t="shared" si="92"/>
        <v>-1</v>
      </c>
      <c r="I495" s="32">
        <f t="shared" si="3"/>
        <v>340.4785</v>
      </c>
      <c r="J495" s="23">
        <f t="shared" si="1"/>
        <v>17023.925</v>
      </c>
      <c r="K495" s="78"/>
      <c r="L495" s="28"/>
      <c r="M495" s="28"/>
      <c r="N495" s="28"/>
      <c r="O495" s="28"/>
      <c r="P495" s="30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>
      <c r="A496" s="17">
        <v>42644.0</v>
      </c>
      <c r="B496" s="18">
        <v>0.6284722222222222</v>
      </c>
      <c r="C496" s="20" t="s">
        <v>16</v>
      </c>
      <c r="D496" s="20" t="s">
        <v>390</v>
      </c>
      <c r="E496" s="20">
        <v>10.1</v>
      </c>
      <c r="F496" s="20">
        <v>1.0</v>
      </c>
      <c r="G496" s="21" t="s">
        <v>24</v>
      </c>
      <c r="H496" s="51">
        <f t="shared" si="92"/>
        <v>-1</v>
      </c>
      <c r="I496" s="32">
        <f t="shared" si="3"/>
        <v>339.4785</v>
      </c>
      <c r="J496" s="23">
        <f t="shared" si="1"/>
        <v>16973.925</v>
      </c>
      <c r="K496" s="78"/>
      <c r="L496" s="28"/>
      <c r="M496" s="28"/>
      <c r="N496" s="28"/>
      <c r="O496" s="28"/>
      <c r="P496" s="30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>
      <c r="A497" s="17">
        <v>42644.0</v>
      </c>
      <c r="B497" s="18">
        <v>0.6284722222222222</v>
      </c>
      <c r="C497" s="20" t="s">
        <v>16</v>
      </c>
      <c r="D497" s="20" t="s">
        <v>391</v>
      </c>
      <c r="E497" s="20">
        <v>6.28</v>
      </c>
      <c r="F497" s="20">
        <v>1.0</v>
      </c>
      <c r="G497" s="21" t="s">
        <v>38</v>
      </c>
      <c r="H497" s="51">
        <f t="shared" si="92"/>
        <v>-1</v>
      </c>
      <c r="I497" s="32">
        <f t="shared" si="3"/>
        <v>338.4785</v>
      </c>
      <c r="J497" s="23">
        <f t="shared" si="1"/>
        <v>16923.925</v>
      </c>
      <c r="K497" s="78"/>
      <c r="L497" s="28"/>
      <c r="M497" s="28"/>
      <c r="N497" s="28"/>
      <c r="O497" s="28"/>
      <c r="P497" s="30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>
      <c r="A498" s="17">
        <v>42644.0</v>
      </c>
      <c r="B498" s="18">
        <v>0.6284722222222222</v>
      </c>
      <c r="C498" s="20" t="s">
        <v>16</v>
      </c>
      <c r="D498" s="20" t="s">
        <v>319</v>
      </c>
      <c r="E498" s="20">
        <v>14.68</v>
      </c>
      <c r="F498" s="20">
        <v>1.0</v>
      </c>
      <c r="G498" s="21" t="s">
        <v>62</v>
      </c>
      <c r="H498" s="51">
        <f t="shared" si="92"/>
        <v>-1</v>
      </c>
      <c r="I498" s="32">
        <f t="shared" si="3"/>
        <v>337.4785</v>
      </c>
      <c r="J498" s="23">
        <f t="shared" si="1"/>
        <v>16873.925</v>
      </c>
      <c r="K498" s="78"/>
      <c r="L498" s="28"/>
      <c r="M498" s="28"/>
      <c r="N498" s="28"/>
      <c r="O498" s="28"/>
      <c r="P498" s="30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>
      <c r="A499" s="17">
        <v>42644.0</v>
      </c>
      <c r="B499" s="18">
        <v>0.6041666666666666</v>
      </c>
      <c r="C499" s="20" t="s">
        <v>16</v>
      </c>
      <c r="D499" s="20" t="s">
        <v>105</v>
      </c>
      <c r="E499" s="20">
        <v>4.9</v>
      </c>
      <c r="F499" s="20">
        <v>1.0</v>
      </c>
      <c r="G499" s="21" t="s">
        <v>24</v>
      </c>
      <c r="H499" s="51">
        <f t="shared" si="92"/>
        <v>-1</v>
      </c>
      <c r="I499" s="32">
        <f t="shared" si="3"/>
        <v>336.4785</v>
      </c>
      <c r="J499" s="23">
        <f t="shared" si="1"/>
        <v>16823.925</v>
      </c>
      <c r="K499" s="78"/>
      <c r="L499" s="28"/>
      <c r="M499" s="28"/>
      <c r="N499" s="28"/>
      <c r="O499" s="28"/>
      <c r="P499" s="30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>
      <c r="A500" s="17">
        <v>42644.0</v>
      </c>
      <c r="B500" s="18">
        <v>0.6041666666666666</v>
      </c>
      <c r="C500" s="20" t="s">
        <v>16</v>
      </c>
      <c r="D500" s="20" t="s">
        <v>392</v>
      </c>
      <c r="E500" s="20">
        <v>5.22</v>
      </c>
      <c r="F500" s="20">
        <v>1.0</v>
      </c>
      <c r="G500" s="21" t="s">
        <v>45</v>
      </c>
      <c r="H500" s="51">
        <f t="shared" si="92"/>
        <v>-1</v>
      </c>
      <c r="I500" s="32">
        <f t="shared" si="3"/>
        <v>335.4785</v>
      </c>
      <c r="J500" s="23">
        <f t="shared" si="1"/>
        <v>16773.925</v>
      </c>
      <c r="K500" s="78"/>
      <c r="L500" s="28"/>
      <c r="M500" s="28"/>
      <c r="N500" s="28"/>
      <c r="O500" s="28"/>
      <c r="P500" s="30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>
      <c r="A501" s="17">
        <v>42650.0</v>
      </c>
      <c r="B501" s="18">
        <v>0.7013888888888888</v>
      </c>
      <c r="C501" s="19" t="s">
        <v>81</v>
      </c>
      <c r="D501" s="20" t="s">
        <v>393</v>
      </c>
      <c r="E501" s="20">
        <v>7.28</v>
      </c>
      <c r="F501" s="20">
        <v>1.0</v>
      </c>
      <c r="G501" s="21" t="s">
        <v>38</v>
      </c>
      <c r="H501" s="51">
        <f t="shared" si="92"/>
        <v>-1</v>
      </c>
      <c r="I501" s="32">
        <f t="shared" si="3"/>
        <v>334.4785</v>
      </c>
      <c r="J501" s="23">
        <f t="shared" si="1"/>
        <v>16723.925</v>
      </c>
      <c r="K501" s="78"/>
      <c r="L501" s="28"/>
      <c r="M501" s="28"/>
      <c r="N501" s="28"/>
      <c r="O501" s="28"/>
      <c r="P501" s="30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>
      <c r="A502" s="17">
        <v>42650.0</v>
      </c>
      <c r="B502" s="18">
        <v>0.6319444444444444</v>
      </c>
      <c r="C502" s="19" t="s">
        <v>81</v>
      </c>
      <c r="D502" s="20" t="s">
        <v>394</v>
      </c>
      <c r="E502" s="20">
        <v>11.69</v>
      </c>
      <c r="F502" s="20">
        <v>1.0</v>
      </c>
      <c r="G502" s="21" t="s">
        <v>38</v>
      </c>
      <c r="H502" s="51">
        <f t="shared" si="92"/>
        <v>-1</v>
      </c>
      <c r="I502" s="32">
        <f t="shared" si="3"/>
        <v>333.4785</v>
      </c>
      <c r="J502" s="23">
        <f t="shared" si="1"/>
        <v>16673.925</v>
      </c>
      <c r="K502" s="78"/>
      <c r="L502" s="28"/>
      <c r="M502" s="28"/>
      <c r="N502" s="28"/>
      <c r="O502" s="28"/>
      <c r="P502" s="30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>
      <c r="A503" s="17">
        <v>42650.0</v>
      </c>
      <c r="B503" s="18">
        <v>0.6111111111111112</v>
      </c>
      <c r="C503" s="19" t="s">
        <v>81</v>
      </c>
      <c r="D503" s="20" t="s">
        <v>395</v>
      </c>
      <c r="E503" s="20">
        <v>8.66</v>
      </c>
      <c r="F503" s="20">
        <v>1.0</v>
      </c>
      <c r="G503" s="21" t="s">
        <v>18</v>
      </c>
      <c r="H503" s="32">
        <f>F503*(E503-1)*0.95</f>
        <v>7.277</v>
      </c>
      <c r="I503" s="32">
        <f t="shared" si="3"/>
        <v>340.7555</v>
      </c>
      <c r="J503" s="23">
        <f t="shared" si="1"/>
        <v>17037.775</v>
      </c>
      <c r="K503" s="78"/>
      <c r="L503" s="28"/>
      <c r="M503" s="28"/>
      <c r="N503" s="28"/>
      <c r="O503" s="28"/>
      <c r="P503" s="30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>
      <c r="A504" s="17">
        <v>42650.0</v>
      </c>
      <c r="B504" s="18">
        <v>0.6111111111111112</v>
      </c>
      <c r="C504" s="19" t="s">
        <v>81</v>
      </c>
      <c r="D504" s="20" t="s">
        <v>375</v>
      </c>
      <c r="E504" s="20">
        <v>10.5</v>
      </c>
      <c r="F504" s="20">
        <v>1.0</v>
      </c>
      <c r="G504" s="21" t="s">
        <v>24</v>
      </c>
      <c r="H504" s="51">
        <f t="shared" ref="H504:H506" si="93">-F504</f>
        <v>-1</v>
      </c>
      <c r="I504" s="32">
        <f t="shared" si="3"/>
        <v>339.7555</v>
      </c>
      <c r="J504" s="23">
        <f t="shared" si="1"/>
        <v>16987.775</v>
      </c>
      <c r="K504" s="78"/>
      <c r="L504" s="28"/>
      <c r="M504" s="28"/>
      <c r="N504" s="28"/>
      <c r="O504" s="28"/>
      <c r="P504" s="30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>
      <c r="A505" s="17">
        <v>42650.0</v>
      </c>
      <c r="B505" s="18">
        <v>0.6111111111111112</v>
      </c>
      <c r="C505" s="19" t="s">
        <v>81</v>
      </c>
      <c r="D505" s="20" t="s">
        <v>380</v>
      </c>
      <c r="E505" s="20">
        <v>9.62</v>
      </c>
      <c r="F505" s="20">
        <v>1.0</v>
      </c>
      <c r="G505" s="21" t="s">
        <v>64</v>
      </c>
      <c r="H505" s="51">
        <f t="shared" si="93"/>
        <v>-1</v>
      </c>
      <c r="I505" s="32">
        <f t="shared" si="3"/>
        <v>338.7555</v>
      </c>
      <c r="J505" s="23">
        <f t="shared" si="1"/>
        <v>16937.775</v>
      </c>
      <c r="K505" s="78"/>
      <c r="L505" s="28"/>
      <c r="M505" s="28"/>
      <c r="N505" s="28"/>
      <c r="O505" s="28"/>
      <c r="P505" s="30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>
      <c r="A506" s="17">
        <v>42650.0</v>
      </c>
      <c r="B506" s="18">
        <v>0.6111111111111112</v>
      </c>
      <c r="C506" s="19" t="s">
        <v>81</v>
      </c>
      <c r="D506" s="20" t="s">
        <v>396</v>
      </c>
      <c r="E506" s="20">
        <v>33.19</v>
      </c>
      <c r="F506" s="20">
        <v>1.0</v>
      </c>
      <c r="G506" s="21" t="s">
        <v>62</v>
      </c>
      <c r="H506" s="51">
        <f t="shared" si="93"/>
        <v>-1</v>
      </c>
      <c r="I506" s="32">
        <f t="shared" si="3"/>
        <v>337.7555</v>
      </c>
      <c r="J506" s="23">
        <f t="shared" si="1"/>
        <v>16887.775</v>
      </c>
      <c r="K506" s="78"/>
      <c r="L506" s="28"/>
      <c r="M506" s="28"/>
      <c r="N506" s="28"/>
      <c r="O506" s="28"/>
      <c r="P506" s="30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>
      <c r="A507" s="17">
        <v>42650.0</v>
      </c>
      <c r="B507" s="18">
        <v>0.5659722222222222</v>
      </c>
      <c r="C507" s="19" t="s">
        <v>81</v>
      </c>
      <c r="D507" s="20" t="s">
        <v>397</v>
      </c>
      <c r="E507" s="20">
        <v>3.39</v>
      </c>
      <c r="F507" s="20">
        <v>1.0</v>
      </c>
      <c r="G507" s="21" t="s">
        <v>18</v>
      </c>
      <c r="H507" s="32">
        <f>F507*(E507-1)*0.95</f>
        <v>2.2705</v>
      </c>
      <c r="I507" s="32">
        <f t="shared" si="3"/>
        <v>340.026</v>
      </c>
      <c r="J507" s="23">
        <f t="shared" si="1"/>
        <v>17001.3</v>
      </c>
      <c r="K507" s="78"/>
      <c r="L507" s="28"/>
      <c r="M507" s="28"/>
      <c r="N507" s="28"/>
      <c r="O507" s="28"/>
      <c r="P507" s="30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>
      <c r="A508" s="17">
        <v>42650.0</v>
      </c>
      <c r="B508" s="18">
        <v>0.5659722222222222</v>
      </c>
      <c r="C508" s="19" t="s">
        <v>81</v>
      </c>
      <c r="D508" s="20" t="s">
        <v>359</v>
      </c>
      <c r="E508" s="20">
        <v>7.27</v>
      </c>
      <c r="F508" s="20">
        <v>1.0</v>
      </c>
      <c r="G508" s="21" t="s">
        <v>64</v>
      </c>
      <c r="H508" s="51">
        <f t="shared" ref="H508:H513" si="94">-F508</f>
        <v>-1</v>
      </c>
      <c r="I508" s="32">
        <f t="shared" si="3"/>
        <v>339.026</v>
      </c>
      <c r="J508" s="23">
        <f t="shared" si="1"/>
        <v>16951.3</v>
      </c>
      <c r="K508" s="78"/>
      <c r="L508" s="28"/>
      <c r="M508" s="28"/>
      <c r="N508" s="28"/>
      <c r="O508" s="28"/>
      <c r="P508" s="30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>
      <c r="A509" s="17">
        <v>42651.0</v>
      </c>
      <c r="B509" s="18">
        <v>0.6458333333333334</v>
      </c>
      <c r="C509" s="19" t="s">
        <v>81</v>
      </c>
      <c r="D509" s="20" t="s">
        <v>398</v>
      </c>
      <c r="E509" s="20">
        <v>9.01</v>
      </c>
      <c r="F509" s="20">
        <v>1.0</v>
      </c>
      <c r="G509" s="21" t="s">
        <v>45</v>
      </c>
      <c r="H509" s="51">
        <f t="shared" si="94"/>
        <v>-1</v>
      </c>
      <c r="I509" s="32">
        <f t="shared" si="3"/>
        <v>338.026</v>
      </c>
      <c r="J509" s="23">
        <f t="shared" si="1"/>
        <v>16901.3</v>
      </c>
      <c r="K509" s="78"/>
      <c r="L509" s="28"/>
      <c r="M509" s="28"/>
      <c r="N509" s="28"/>
      <c r="O509" s="28"/>
      <c r="P509" s="30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>
      <c r="A510" s="17">
        <v>42651.0</v>
      </c>
      <c r="B510" s="18">
        <v>0.6458333333333334</v>
      </c>
      <c r="C510" s="19" t="s">
        <v>81</v>
      </c>
      <c r="D510" s="20" t="s">
        <v>399</v>
      </c>
      <c r="E510" s="20">
        <v>16.47</v>
      </c>
      <c r="F510" s="20">
        <v>1.0</v>
      </c>
      <c r="G510" s="21" t="s">
        <v>48</v>
      </c>
      <c r="H510" s="51">
        <f t="shared" si="94"/>
        <v>-1</v>
      </c>
      <c r="I510" s="32">
        <f t="shared" si="3"/>
        <v>337.026</v>
      </c>
      <c r="J510" s="23">
        <f t="shared" si="1"/>
        <v>16851.3</v>
      </c>
      <c r="K510" s="78"/>
      <c r="L510" s="28"/>
      <c r="M510" s="28"/>
      <c r="N510" s="28"/>
      <c r="O510" s="28"/>
      <c r="P510" s="30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>
      <c r="A511" s="17">
        <v>42651.0</v>
      </c>
      <c r="B511" s="18">
        <v>0.6458333333333334</v>
      </c>
      <c r="C511" s="19" t="s">
        <v>81</v>
      </c>
      <c r="D511" s="20" t="s">
        <v>400</v>
      </c>
      <c r="E511" s="20">
        <v>9.23</v>
      </c>
      <c r="F511" s="20">
        <v>1.0</v>
      </c>
      <c r="G511" s="21" t="s">
        <v>64</v>
      </c>
      <c r="H511" s="51">
        <f t="shared" si="94"/>
        <v>-1</v>
      </c>
      <c r="I511" s="32">
        <f t="shared" si="3"/>
        <v>336.026</v>
      </c>
      <c r="J511" s="23">
        <f t="shared" si="1"/>
        <v>16801.3</v>
      </c>
      <c r="K511" s="78"/>
      <c r="L511" s="28"/>
      <c r="M511" s="28"/>
      <c r="N511" s="28"/>
      <c r="O511" s="28"/>
      <c r="P511" s="30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>
      <c r="A512" s="17">
        <v>42651.0</v>
      </c>
      <c r="B512" s="18">
        <v>0.6215277777777778</v>
      </c>
      <c r="C512" s="19" t="s">
        <v>81</v>
      </c>
      <c r="D512" s="20" t="s">
        <v>389</v>
      </c>
      <c r="E512" s="20">
        <v>10.54</v>
      </c>
      <c r="F512" s="20">
        <v>1.0</v>
      </c>
      <c r="G512" s="21" t="s">
        <v>38</v>
      </c>
      <c r="H512" s="51">
        <f t="shared" si="94"/>
        <v>-1</v>
      </c>
      <c r="I512" s="32">
        <f t="shared" si="3"/>
        <v>335.026</v>
      </c>
      <c r="J512" s="23">
        <f t="shared" si="1"/>
        <v>16751.3</v>
      </c>
      <c r="K512" s="78"/>
      <c r="L512" s="28"/>
      <c r="M512" s="28"/>
      <c r="N512" s="28"/>
      <c r="O512" s="28"/>
      <c r="P512" s="30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>
      <c r="A513" s="17">
        <v>42651.0</v>
      </c>
      <c r="B513" s="18">
        <v>0.6215277777777778</v>
      </c>
      <c r="C513" s="19" t="s">
        <v>81</v>
      </c>
      <c r="D513" s="20" t="s">
        <v>401</v>
      </c>
      <c r="E513" s="20">
        <v>5.97</v>
      </c>
      <c r="F513" s="20">
        <v>1.0</v>
      </c>
      <c r="G513" s="21" t="s">
        <v>56</v>
      </c>
      <c r="H513" s="51">
        <f t="shared" si="94"/>
        <v>-1</v>
      </c>
      <c r="I513" s="32">
        <f t="shared" si="3"/>
        <v>334.026</v>
      </c>
      <c r="J513" s="23">
        <f t="shared" si="1"/>
        <v>16701.3</v>
      </c>
      <c r="K513" s="78"/>
      <c r="L513" s="28"/>
      <c r="M513" s="28"/>
      <c r="N513" s="28"/>
      <c r="O513" s="28"/>
      <c r="P513" s="30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>
      <c r="A514" s="17">
        <v>42658.0</v>
      </c>
      <c r="B514" s="18">
        <v>0.6319444444444444</v>
      </c>
      <c r="C514" s="20" t="s">
        <v>16</v>
      </c>
      <c r="D514" s="20" t="s">
        <v>376</v>
      </c>
      <c r="E514" s="20">
        <v>2.89</v>
      </c>
      <c r="F514" s="20">
        <v>1.0</v>
      </c>
      <c r="G514" s="21" t="s">
        <v>18</v>
      </c>
      <c r="H514" s="32">
        <f>F514*(E514-1)*0.95</f>
        <v>1.7955</v>
      </c>
      <c r="I514" s="32">
        <f t="shared" si="3"/>
        <v>335.8215</v>
      </c>
      <c r="J514" s="23">
        <f t="shared" si="1"/>
        <v>16791.075</v>
      </c>
      <c r="K514" s="78"/>
      <c r="L514" s="28"/>
      <c r="M514" s="28"/>
      <c r="N514" s="28"/>
      <c r="O514" s="28"/>
      <c r="P514" s="30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>
      <c r="A515" s="17">
        <v>42658.0</v>
      </c>
      <c r="B515" s="18">
        <v>0.6319444444444444</v>
      </c>
      <c r="C515" s="20" t="s">
        <v>16</v>
      </c>
      <c r="D515" s="20" t="s">
        <v>402</v>
      </c>
      <c r="E515" s="20">
        <v>11.47</v>
      </c>
      <c r="F515" s="20">
        <v>1.0</v>
      </c>
      <c r="G515" s="21" t="s">
        <v>45</v>
      </c>
      <c r="H515" s="51">
        <f t="shared" ref="H515:H517" si="95">-F515</f>
        <v>-1</v>
      </c>
      <c r="I515" s="32">
        <f t="shared" si="3"/>
        <v>334.8215</v>
      </c>
      <c r="J515" s="23">
        <f t="shared" si="1"/>
        <v>16741.075</v>
      </c>
      <c r="K515" s="78"/>
      <c r="L515" s="28"/>
      <c r="M515" s="28"/>
      <c r="N515" s="28"/>
      <c r="O515" s="28"/>
      <c r="P515" s="30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>
      <c r="A516" s="17">
        <v>42658.0</v>
      </c>
      <c r="B516" s="18">
        <v>0.6076388888888888</v>
      </c>
      <c r="C516" s="20" t="s">
        <v>16</v>
      </c>
      <c r="D516" s="20" t="s">
        <v>329</v>
      </c>
      <c r="E516" s="20">
        <v>2.51</v>
      </c>
      <c r="F516" s="20">
        <v>1.0</v>
      </c>
      <c r="G516" s="21" t="s">
        <v>48</v>
      </c>
      <c r="H516" s="51">
        <f t="shared" si="95"/>
        <v>-1</v>
      </c>
      <c r="I516" s="32">
        <f t="shared" si="3"/>
        <v>333.8215</v>
      </c>
      <c r="J516" s="23">
        <f t="shared" si="1"/>
        <v>16691.075</v>
      </c>
      <c r="K516" s="78"/>
      <c r="L516" s="28"/>
      <c r="M516" s="28"/>
      <c r="N516" s="28"/>
      <c r="O516" s="28"/>
      <c r="P516" s="30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>
      <c r="A517" s="17">
        <v>42658.0</v>
      </c>
      <c r="B517" s="18">
        <v>0.6076388888888888</v>
      </c>
      <c r="C517" s="20" t="s">
        <v>16</v>
      </c>
      <c r="D517" s="20" t="s">
        <v>371</v>
      </c>
      <c r="E517" s="20">
        <v>70.17</v>
      </c>
      <c r="F517" s="20">
        <v>1.0</v>
      </c>
      <c r="G517" s="21" t="s">
        <v>132</v>
      </c>
      <c r="H517" s="51">
        <f t="shared" si="95"/>
        <v>-1</v>
      </c>
      <c r="I517" s="32">
        <f t="shared" si="3"/>
        <v>332.8215</v>
      </c>
      <c r="J517" s="23">
        <f t="shared" si="1"/>
        <v>16641.075</v>
      </c>
      <c r="K517" s="78"/>
      <c r="L517" s="28"/>
      <c r="M517" s="28"/>
      <c r="N517" s="28"/>
      <c r="O517" s="28"/>
      <c r="P517" s="30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>
      <c r="A518" s="17">
        <v>42658.0</v>
      </c>
      <c r="B518" s="18">
        <v>0.5833333333333334</v>
      </c>
      <c r="C518" s="20" t="s">
        <v>16</v>
      </c>
      <c r="D518" s="20" t="s">
        <v>332</v>
      </c>
      <c r="E518" s="20">
        <v>9.66</v>
      </c>
      <c r="F518" s="20">
        <v>1.0</v>
      </c>
      <c r="G518" s="21" t="s">
        <v>18</v>
      </c>
      <c r="H518" s="32">
        <f>F518*(E518-1)*0.95</f>
        <v>8.227</v>
      </c>
      <c r="I518" s="32">
        <f t="shared" si="3"/>
        <v>341.0485</v>
      </c>
      <c r="J518" s="23">
        <f t="shared" si="1"/>
        <v>17052.425</v>
      </c>
      <c r="K518" s="78"/>
      <c r="L518" s="28"/>
      <c r="M518" s="28"/>
      <c r="N518" s="28"/>
      <c r="O518" s="28"/>
      <c r="P518" s="30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>
      <c r="A519" s="17">
        <v>42658.0</v>
      </c>
      <c r="B519" s="18">
        <v>0.5833333333333334</v>
      </c>
      <c r="C519" s="20" t="s">
        <v>16</v>
      </c>
      <c r="D519" s="20" t="s">
        <v>322</v>
      </c>
      <c r="E519" s="20">
        <v>6.45</v>
      </c>
      <c r="F519" s="20">
        <v>1.0</v>
      </c>
      <c r="G519" s="21" t="s">
        <v>125</v>
      </c>
      <c r="H519" s="51">
        <f t="shared" ref="H519:H520" si="96">-F519</f>
        <v>-1</v>
      </c>
      <c r="I519" s="32">
        <f t="shared" si="3"/>
        <v>340.0485</v>
      </c>
      <c r="J519" s="23">
        <f t="shared" si="1"/>
        <v>17002.425</v>
      </c>
      <c r="K519" s="78"/>
      <c r="L519" s="28"/>
      <c r="M519" s="28"/>
      <c r="N519" s="28"/>
      <c r="O519" s="28"/>
      <c r="P519" s="30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>
      <c r="A520" s="17">
        <v>42658.0</v>
      </c>
      <c r="B520" s="18">
        <v>0.5833333333333334</v>
      </c>
      <c r="C520" s="20" t="s">
        <v>16</v>
      </c>
      <c r="D520" s="20" t="s">
        <v>403</v>
      </c>
      <c r="E520" s="20">
        <v>11.79</v>
      </c>
      <c r="F520" s="20">
        <v>1.0</v>
      </c>
      <c r="G520" s="21" t="s">
        <v>132</v>
      </c>
      <c r="H520" s="51">
        <f t="shared" si="96"/>
        <v>-1</v>
      </c>
      <c r="I520" s="32">
        <f t="shared" si="3"/>
        <v>339.0485</v>
      </c>
      <c r="J520" s="23">
        <f t="shared" si="1"/>
        <v>16952.425</v>
      </c>
      <c r="K520" s="78"/>
      <c r="L520" s="28"/>
      <c r="M520" s="28"/>
      <c r="N520" s="28"/>
      <c r="O520" s="28"/>
      <c r="P520" s="30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>
      <c r="A521" s="17">
        <v>42658.0</v>
      </c>
      <c r="B521" s="18">
        <v>0.5590277777777778</v>
      </c>
      <c r="C521" s="20" t="s">
        <v>16</v>
      </c>
      <c r="D521" s="20" t="s">
        <v>404</v>
      </c>
      <c r="E521" s="20">
        <v>16.0</v>
      </c>
      <c r="F521" s="20">
        <v>1.0</v>
      </c>
      <c r="G521" s="21" t="s">
        <v>18</v>
      </c>
      <c r="H521" s="32">
        <f>F521*(E521-1)*0.95</f>
        <v>14.25</v>
      </c>
      <c r="I521" s="32">
        <f t="shared" si="3"/>
        <v>353.2985</v>
      </c>
      <c r="J521" s="23">
        <f t="shared" si="1"/>
        <v>17664.925</v>
      </c>
      <c r="K521" s="78"/>
      <c r="L521" s="28"/>
      <c r="M521" s="28"/>
      <c r="N521" s="28"/>
      <c r="O521" s="28"/>
      <c r="P521" s="30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>
      <c r="A522" s="17">
        <v>42658.0</v>
      </c>
      <c r="B522" s="18">
        <v>0.5590277777777778</v>
      </c>
      <c r="C522" s="20" t="s">
        <v>16</v>
      </c>
      <c r="D522" s="20" t="s">
        <v>373</v>
      </c>
      <c r="E522" s="20">
        <v>11.84</v>
      </c>
      <c r="F522" s="20">
        <v>1.0</v>
      </c>
      <c r="G522" s="21" t="s">
        <v>24</v>
      </c>
      <c r="H522" s="32">
        <f t="shared" ref="H522:H523" si="97">-F522</f>
        <v>-1</v>
      </c>
      <c r="I522" s="32">
        <f t="shared" si="3"/>
        <v>352.2985</v>
      </c>
      <c r="J522" s="23">
        <f t="shared" si="1"/>
        <v>17614.925</v>
      </c>
      <c r="K522" s="78"/>
      <c r="L522" s="28"/>
      <c r="M522" s="28"/>
      <c r="N522" s="28"/>
      <c r="O522" s="28"/>
      <c r="P522" s="30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>
      <c r="A523" s="17">
        <v>42658.0</v>
      </c>
      <c r="B523" s="18">
        <v>0.5590277777777778</v>
      </c>
      <c r="C523" s="20" t="s">
        <v>16</v>
      </c>
      <c r="D523" s="20" t="s">
        <v>405</v>
      </c>
      <c r="E523" s="20">
        <v>9.89</v>
      </c>
      <c r="F523" s="20">
        <v>1.0</v>
      </c>
      <c r="G523" s="21" t="s">
        <v>45</v>
      </c>
      <c r="H523" s="51">
        <f t="shared" si="97"/>
        <v>-1</v>
      </c>
      <c r="I523" s="32">
        <f t="shared" si="3"/>
        <v>351.2985</v>
      </c>
      <c r="J523" s="23">
        <f t="shared" si="1"/>
        <v>17564.925</v>
      </c>
      <c r="K523" s="78"/>
      <c r="L523" s="28"/>
      <c r="M523" s="28"/>
      <c r="N523" s="28"/>
      <c r="O523" s="28"/>
      <c r="P523" s="30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>
      <c r="A524" s="17">
        <v>42665.0</v>
      </c>
      <c r="B524" s="18">
        <v>0.6597222222222222</v>
      </c>
      <c r="C524" s="20" t="s">
        <v>27</v>
      </c>
      <c r="D524" s="20" t="s">
        <v>399</v>
      </c>
      <c r="E524" s="20">
        <v>3.95</v>
      </c>
      <c r="F524" s="20">
        <v>1.0</v>
      </c>
      <c r="G524" s="21" t="s">
        <v>18</v>
      </c>
      <c r="H524" s="32">
        <f>F524*(E524-1)*0.95</f>
        <v>2.8025</v>
      </c>
      <c r="I524" s="32">
        <f t="shared" si="3"/>
        <v>354.101</v>
      </c>
      <c r="J524" s="23">
        <f t="shared" si="1"/>
        <v>17705.05</v>
      </c>
      <c r="K524" s="78"/>
      <c r="L524" s="28"/>
      <c r="M524" s="28"/>
      <c r="N524" s="28"/>
      <c r="O524" s="28"/>
      <c r="P524" s="30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>
      <c r="A525" s="17">
        <v>42665.0</v>
      </c>
      <c r="B525" s="18">
        <v>0.5972222222222222</v>
      </c>
      <c r="C525" s="20" t="s">
        <v>33</v>
      </c>
      <c r="D525" s="20" t="s">
        <v>406</v>
      </c>
      <c r="E525" s="20">
        <v>12.0</v>
      </c>
      <c r="F525" s="20">
        <v>1.0</v>
      </c>
      <c r="G525" s="21" t="s">
        <v>24</v>
      </c>
      <c r="H525" s="51">
        <f t="shared" ref="H525:H537" si="98">-F525</f>
        <v>-1</v>
      </c>
      <c r="I525" s="32">
        <f t="shared" si="3"/>
        <v>353.101</v>
      </c>
      <c r="J525" s="23">
        <f t="shared" si="1"/>
        <v>17655.05</v>
      </c>
      <c r="K525" s="78"/>
      <c r="L525" s="28"/>
      <c r="M525" s="28"/>
      <c r="N525" s="28"/>
      <c r="O525" s="28"/>
      <c r="P525" s="30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>
      <c r="A526" s="17">
        <v>42665.0</v>
      </c>
      <c r="B526" s="18">
        <v>0.5972222222222222</v>
      </c>
      <c r="C526" s="20" t="s">
        <v>33</v>
      </c>
      <c r="D526" s="20" t="s">
        <v>392</v>
      </c>
      <c r="E526" s="20">
        <v>7.38</v>
      </c>
      <c r="F526" s="20">
        <v>1.0</v>
      </c>
      <c r="G526" s="21" t="s">
        <v>45</v>
      </c>
      <c r="H526" s="51">
        <f t="shared" si="98"/>
        <v>-1</v>
      </c>
      <c r="I526" s="32">
        <f t="shared" si="3"/>
        <v>352.101</v>
      </c>
      <c r="J526" s="23">
        <f t="shared" si="1"/>
        <v>17605.05</v>
      </c>
      <c r="K526" s="78"/>
      <c r="L526" s="28"/>
      <c r="M526" s="28"/>
      <c r="N526" s="28"/>
      <c r="O526" s="28"/>
      <c r="P526" s="30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>
      <c r="A527" s="17">
        <v>42671.0</v>
      </c>
      <c r="B527" s="18">
        <v>0.8125</v>
      </c>
      <c r="C527" s="20" t="s">
        <v>407</v>
      </c>
      <c r="D527" s="20" t="s">
        <v>367</v>
      </c>
      <c r="E527" s="20">
        <v>6.12</v>
      </c>
      <c r="F527" s="20">
        <v>1.0</v>
      </c>
      <c r="G527" s="21" t="s">
        <v>38</v>
      </c>
      <c r="H527" s="51">
        <f t="shared" si="98"/>
        <v>-1</v>
      </c>
      <c r="I527" s="32">
        <f t="shared" si="3"/>
        <v>351.101</v>
      </c>
      <c r="J527" s="23">
        <f t="shared" si="1"/>
        <v>17555.05</v>
      </c>
      <c r="K527" s="78"/>
      <c r="L527" s="28"/>
      <c r="M527" s="28"/>
      <c r="N527" s="28"/>
      <c r="O527" s="28"/>
      <c r="P527" s="30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>
      <c r="A528" s="17">
        <v>42672.0</v>
      </c>
      <c r="B528" s="18">
        <v>0.6944444444444444</v>
      </c>
      <c r="C528" s="19" t="s">
        <v>81</v>
      </c>
      <c r="D528" s="20" t="s">
        <v>408</v>
      </c>
      <c r="E528" s="20">
        <v>2.87</v>
      </c>
      <c r="F528" s="20">
        <v>1.0</v>
      </c>
      <c r="G528" s="21" t="s">
        <v>45</v>
      </c>
      <c r="H528" s="51">
        <f t="shared" si="98"/>
        <v>-1</v>
      </c>
      <c r="I528" s="32">
        <f t="shared" si="3"/>
        <v>350.101</v>
      </c>
      <c r="J528" s="23">
        <f t="shared" si="1"/>
        <v>17505.05</v>
      </c>
      <c r="K528" s="78"/>
      <c r="L528" s="28"/>
      <c r="M528" s="28"/>
      <c r="N528" s="28"/>
      <c r="O528" s="28"/>
      <c r="P528" s="30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>
      <c r="A529" s="17">
        <v>42672.0</v>
      </c>
      <c r="B529" s="18">
        <v>0.6145833333333334</v>
      </c>
      <c r="C529" s="20" t="s">
        <v>249</v>
      </c>
      <c r="D529" s="20" t="s">
        <v>409</v>
      </c>
      <c r="E529" s="20">
        <v>2.71</v>
      </c>
      <c r="F529" s="20">
        <v>1.0</v>
      </c>
      <c r="G529" s="21" t="s">
        <v>14</v>
      </c>
      <c r="H529" s="51">
        <f t="shared" si="98"/>
        <v>-1</v>
      </c>
      <c r="I529" s="32">
        <f t="shared" si="3"/>
        <v>349.101</v>
      </c>
      <c r="J529" s="23">
        <f t="shared" si="1"/>
        <v>17455.05</v>
      </c>
      <c r="K529" s="78"/>
      <c r="L529" s="28"/>
      <c r="M529" s="28"/>
      <c r="N529" s="28"/>
      <c r="O529" s="28"/>
      <c r="P529" s="30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>
      <c r="A530" s="17">
        <v>42676.0</v>
      </c>
      <c r="B530" s="18">
        <v>0.8298611111111112</v>
      </c>
      <c r="C530" s="20" t="s">
        <v>189</v>
      </c>
      <c r="D530" s="20" t="s">
        <v>410</v>
      </c>
      <c r="E530" s="20">
        <v>11.5</v>
      </c>
      <c r="F530" s="20">
        <v>1.0</v>
      </c>
      <c r="G530" s="21" t="s">
        <v>48</v>
      </c>
      <c r="H530" s="51">
        <f t="shared" si="98"/>
        <v>-1</v>
      </c>
      <c r="I530" s="32">
        <f t="shared" si="3"/>
        <v>348.101</v>
      </c>
      <c r="J530" s="23">
        <f t="shared" si="1"/>
        <v>17405.05</v>
      </c>
      <c r="K530" s="78"/>
      <c r="L530" s="28"/>
      <c r="M530" s="28"/>
      <c r="N530" s="28"/>
      <c r="O530" s="28"/>
      <c r="P530" s="30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>
      <c r="A531" s="17">
        <v>42679.0</v>
      </c>
      <c r="B531" s="18">
        <v>0.625</v>
      </c>
      <c r="C531" s="20" t="s">
        <v>27</v>
      </c>
      <c r="D531" s="20" t="s">
        <v>411</v>
      </c>
      <c r="E531" s="20">
        <v>10.91</v>
      </c>
      <c r="F531" s="20">
        <v>1.0</v>
      </c>
      <c r="G531" s="21" t="s">
        <v>56</v>
      </c>
      <c r="H531" s="51">
        <f t="shared" si="98"/>
        <v>-1</v>
      </c>
      <c r="I531" s="32">
        <f t="shared" si="3"/>
        <v>347.101</v>
      </c>
      <c r="J531" s="23">
        <f t="shared" si="1"/>
        <v>17355.05</v>
      </c>
      <c r="K531" s="78"/>
      <c r="L531" s="28"/>
      <c r="M531" s="28"/>
      <c r="N531" s="28"/>
      <c r="O531" s="28"/>
      <c r="P531" s="30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>
      <c r="A532" s="17">
        <v>42686.0</v>
      </c>
      <c r="B532" s="18">
        <v>0.6006944444444444</v>
      </c>
      <c r="C532" s="20" t="s">
        <v>31</v>
      </c>
      <c r="D532" s="20" t="s">
        <v>412</v>
      </c>
      <c r="E532" s="20">
        <v>20.25</v>
      </c>
      <c r="F532" s="20">
        <v>1.0</v>
      </c>
      <c r="G532" s="21" t="s">
        <v>40</v>
      </c>
      <c r="H532" s="51">
        <f t="shared" si="98"/>
        <v>-1</v>
      </c>
      <c r="I532" s="32">
        <f t="shared" si="3"/>
        <v>346.101</v>
      </c>
      <c r="J532" s="23">
        <f t="shared" si="1"/>
        <v>17305.05</v>
      </c>
      <c r="K532" s="78"/>
      <c r="L532" s="28"/>
      <c r="M532" s="28"/>
      <c r="N532" s="28"/>
      <c r="O532" s="28"/>
      <c r="P532" s="30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>
      <c r="A533" s="17">
        <v>42686.0</v>
      </c>
      <c r="B533" s="18">
        <v>0.5833333333333334</v>
      </c>
      <c r="C533" s="20" t="s">
        <v>41</v>
      </c>
      <c r="D533" s="20" t="s">
        <v>410</v>
      </c>
      <c r="E533" s="20">
        <v>39.76</v>
      </c>
      <c r="F533" s="20">
        <v>1.0</v>
      </c>
      <c r="G533" s="21" t="s">
        <v>56</v>
      </c>
      <c r="H533" s="51">
        <f t="shared" si="98"/>
        <v>-1</v>
      </c>
      <c r="I533" s="32">
        <f t="shared" si="3"/>
        <v>345.101</v>
      </c>
      <c r="J533" s="23">
        <f t="shared" si="1"/>
        <v>17255.05</v>
      </c>
      <c r="K533" s="78"/>
      <c r="L533" s="28"/>
      <c r="M533" s="28"/>
      <c r="N533" s="28"/>
      <c r="O533" s="28"/>
      <c r="P533" s="30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>
      <c r="A534" s="17">
        <v>42693.0</v>
      </c>
      <c r="B534" s="18">
        <v>0.625</v>
      </c>
      <c r="C534" s="20" t="s">
        <v>20</v>
      </c>
      <c r="D534" s="20" t="s">
        <v>89</v>
      </c>
      <c r="E534" s="20">
        <v>16.03</v>
      </c>
      <c r="F534" s="20">
        <v>1.0</v>
      </c>
      <c r="G534" s="21" t="s">
        <v>40</v>
      </c>
      <c r="H534" s="51">
        <f t="shared" si="98"/>
        <v>-1</v>
      </c>
      <c r="I534" s="32">
        <f t="shared" si="3"/>
        <v>344.101</v>
      </c>
      <c r="J534" s="23">
        <f t="shared" si="1"/>
        <v>17205.05</v>
      </c>
      <c r="K534" s="78"/>
      <c r="L534" s="28"/>
      <c r="M534" s="28"/>
      <c r="N534" s="28"/>
      <c r="O534" s="28"/>
      <c r="P534" s="30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>
      <c r="A535" s="17">
        <v>42697.0</v>
      </c>
      <c r="B535" s="18">
        <v>0.7881944444444444</v>
      </c>
      <c r="C535" s="20" t="s">
        <v>189</v>
      </c>
      <c r="D535" s="20" t="s">
        <v>413</v>
      </c>
      <c r="E535" s="20">
        <v>13.94</v>
      </c>
      <c r="F535" s="20">
        <v>1.0</v>
      </c>
      <c r="G535" s="21" t="s">
        <v>64</v>
      </c>
      <c r="H535" s="51">
        <f t="shared" si="98"/>
        <v>-1</v>
      </c>
      <c r="I535" s="32">
        <f t="shared" si="3"/>
        <v>343.101</v>
      </c>
      <c r="J535" s="23">
        <f t="shared" si="1"/>
        <v>17155.05</v>
      </c>
      <c r="K535" s="78"/>
      <c r="L535" s="28"/>
      <c r="M535" s="28"/>
      <c r="N535" s="28"/>
      <c r="O535" s="28"/>
      <c r="P535" s="30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>
      <c r="A536" s="17">
        <v>42699.0</v>
      </c>
      <c r="B536" s="18">
        <v>0.5902777777777778</v>
      </c>
      <c r="C536" s="20" t="s">
        <v>33</v>
      </c>
      <c r="D536" s="20" t="s">
        <v>409</v>
      </c>
      <c r="E536" s="20">
        <v>3.67</v>
      </c>
      <c r="F536" s="20">
        <v>1.0</v>
      </c>
      <c r="G536" s="21" t="s">
        <v>24</v>
      </c>
      <c r="H536" s="51">
        <f t="shared" si="98"/>
        <v>-1</v>
      </c>
      <c r="I536" s="32">
        <f t="shared" si="3"/>
        <v>342.101</v>
      </c>
      <c r="J536" s="23">
        <f t="shared" si="1"/>
        <v>17105.05</v>
      </c>
      <c r="K536" s="78"/>
      <c r="L536" s="28"/>
      <c r="M536" s="28"/>
      <c r="N536" s="28"/>
      <c r="O536" s="28"/>
      <c r="P536" s="30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>
      <c r="A537" s="17">
        <v>42712.0</v>
      </c>
      <c r="B537" s="18">
        <v>0.5555555555555556</v>
      </c>
      <c r="C537" s="20" t="s">
        <v>414</v>
      </c>
      <c r="D537" s="20" t="s">
        <v>415</v>
      </c>
      <c r="E537" s="20">
        <v>5.3</v>
      </c>
      <c r="F537" s="20">
        <v>1.0</v>
      </c>
      <c r="G537" s="21" t="s">
        <v>24</v>
      </c>
      <c r="H537" s="51">
        <f t="shared" si="98"/>
        <v>-1</v>
      </c>
      <c r="I537" s="32">
        <f t="shared" si="3"/>
        <v>341.101</v>
      </c>
      <c r="J537" s="23">
        <f t="shared" si="1"/>
        <v>17055.05</v>
      </c>
      <c r="K537" s="78"/>
      <c r="L537" s="28"/>
      <c r="M537" s="28"/>
      <c r="N537" s="28"/>
      <c r="O537" s="28"/>
      <c r="P537" s="30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>
      <c r="A538" s="17">
        <v>42714.0</v>
      </c>
      <c r="B538" s="18">
        <v>0.6354166666666666</v>
      </c>
      <c r="C538" s="20" t="s">
        <v>27</v>
      </c>
      <c r="D538" s="20" t="s">
        <v>416</v>
      </c>
      <c r="E538" s="20">
        <v>1.37</v>
      </c>
      <c r="F538" s="20">
        <v>1.0</v>
      </c>
      <c r="G538" s="21" t="s">
        <v>18</v>
      </c>
      <c r="H538" s="32">
        <f>F538*(E538-1)*0.95</f>
        <v>0.3515</v>
      </c>
      <c r="I538" s="32">
        <f t="shared" si="3"/>
        <v>341.4525</v>
      </c>
      <c r="J538" s="23">
        <f t="shared" si="1"/>
        <v>17072.625</v>
      </c>
      <c r="K538" s="78"/>
      <c r="L538" s="28"/>
      <c r="M538" s="28"/>
      <c r="N538" s="28"/>
      <c r="O538" s="28"/>
      <c r="P538" s="30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>
      <c r="A539" s="17">
        <v>42721.0</v>
      </c>
      <c r="B539" s="18">
        <v>0.6493055555555556</v>
      </c>
      <c r="C539" s="20" t="s">
        <v>16</v>
      </c>
      <c r="D539" s="20" t="s">
        <v>417</v>
      </c>
      <c r="E539" s="20">
        <v>24.0</v>
      </c>
      <c r="F539" s="20">
        <v>1.0</v>
      </c>
      <c r="G539" s="21" t="s">
        <v>78</v>
      </c>
      <c r="H539" s="51">
        <f>-F539</f>
        <v>-1</v>
      </c>
      <c r="I539" s="32">
        <f t="shared" si="3"/>
        <v>340.4525</v>
      </c>
      <c r="J539" s="23">
        <f t="shared" si="1"/>
        <v>17022.625</v>
      </c>
      <c r="K539" s="78"/>
      <c r="L539" s="28"/>
      <c r="M539" s="28"/>
      <c r="N539" s="28"/>
      <c r="O539" s="28"/>
      <c r="P539" s="30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>
      <c r="A540" s="17">
        <v>42721.0</v>
      </c>
      <c r="B540" s="18">
        <v>0.6006944444444444</v>
      </c>
      <c r="C540" s="20" t="s">
        <v>16</v>
      </c>
      <c r="D540" s="20" t="s">
        <v>418</v>
      </c>
      <c r="E540" s="20">
        <v>2.33</v>
      </c>
      <c r="F540" s="20">
        <v>1.0</v>
      </c>
      <c r="G540" s="21" t="s">
        <v>18</v>
      </c>
      <c r="H540" s="32">
        <f>F540*(E540-1)*0.95</f>
        <v>1.2635</v>
      </c>
      <c r="I540" s="32">
        <f t="shared" si="3"/>
        <v>341.716</v>
      </c>
      <c r="J540" s="23">
        <f t="shared" si="1"/>
        <v>17085.8</v>
      </c>
      <c r="K540" s="78"/>
      <c r="L540" s="28"/>
      <c r="M540" s="28"/>
      <c r="N540" s="28"/>
      <c r="O540" s="28"/>
      <c r="P540" s="30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>
      <c r="A541" s="17">
        <v>42721.0</v>
      </c>
      <c r="B541" s="18">
        <v>0.6006944444444444</v>
      </c>
      <c r="C541" s="20" t="s">
        <v>16</v>
      </c>
      <c r="D541" s="20" t="s">
        <v>409</v>
      </c>
      <c r="E541" s="20">
        <v>10.68</v>
      </c>
      <c r="F541" s="20">
        <v>1.0</v>
      </c>
      <c r="G541" s="21" t="s">
        <v>14</v>
      </c>
      <c r="H541" s="51">
        <f>-F541</f>
        <v>-1</v>
      </c>
      <c r="I541" s="32">
        <f t="shared" si="3"/>
        <v>340.716</v>
      </c>
      <c r="J541" s="23">
        <f t="shared" si="1"/>
        <v>17035.8</v>
      </c>
      <c r="K541" s="78"/>
      <c r="L541" s="28"/>
      <c r="M541" s="28"/>
      <c r="N541" s="28"/>
      <c r="O541" s="28"/>
      <c r="P541" s="30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>
      <c r="A542" s="17">
        <v>42730.0</v>
      </c>
      <c r="B542" s="18">
        <v>0.6354166666666666</v>
      </c>
      <c r="C542" s="20" t="s">
        <v>189</v>
      </c>
      <c r="D542" s="20" t="s">
        <v>236</v>
      </c>
      <c r="E542" s="20">
        <v>2.34</v>
      </c>
      <c r="F542" s="20">
        <v>1.0</v>
      </c>
      <c r="G542" s="21" t="s">
        <v>18</v>
      </c>
      <c r="H542" s="32">
        <f>F542*(E542-1)*0.95</f>
        <v>1.273</v>
      </c>
      <c r="I542" s="32">
        <f t="shared" si="3"/>
        <v>341.989</v>
      </c>
      <c r="J542" s="23">
        <f t="shared" si="1"/>
        <v>17099.45</v>
      </c>
      <c r="K542" s="78"/>
      <c r="L542" s="28"/>
      <c r="M542" s="28"/>
      <c r="N542" s="28"/>
      <c r="O542" s="28"/>
      <c r="P542" s="30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>
      <c r="A543" s="17">
        <v>42730.0</v>
      </c>
      <c r="B543" s="18">
        <v>0.6354166666666666</v>
      </c>
      <c r="C543" s="20" t="s">
        <v>189</v>
      </c>
      <c r="D543" s="20" t="s">
        <v>419</v>
      </c>
      <c r="E543" s="20">
        <v>16.0</v>
      </c>
      <c r="F543" s="20">
        <v>1.0</v>
      </c>
      <c r="G543" s="21" t="s">
        <v>48</v>
      </c>
      <c r="H543" s="51">
        <f>-F543</f>
        <v>-1</v>
      </c>
      <c r="I543" s="32">
        <f t="shared" si="3"/>
        <v>340.989</v>
      </c>
      <c r="J543" s="23">
        <f t="shared" si="1"/>
        <v>17049.45</v>
      </c>
      <c r="K543" s="78"/>
      <c r="L543" s="28"/>
      <c r="M543" s="28"/>
      <c r="N543" s="28"/>
      <c r="O543" s="28"/>
      <c r="P543" s="30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>
      <c r="A544" s="17">
        <v>42730.0</v>
      </c>
      <c r="B544" s="18">
        <v>0.6111111111111112</v>
      </c>
      <c r="C544" s="20" t="s">
        <v>189</v>
      </c>
      <c r="D544" s="20" t="s">
        <v>244</v>
      </c>
      <c r="E544" s="20">
        <v>2.32</v>
      </c>
      <c r="F544" s="20">
        <v>1.0</v>
      </c>
      <c r="G544" s="21" t="s">
        <v>18</v>
      </c>
      <c r="H544" s="32">
        <f>F544*(E544-1)*0.95</f>
        <v>1.254</v>
      </c>
      <c r="I544" s="32">
        <f t="shared" si="3"/>
        <v>342.243</v>
      </c>
      <c r="J544" s="23">
        <f t="shared" si="1"/>
        <v>17112.15</v>
      </c>
      <c r="K544" s="78"/>
      <c r="L544" s="28"/>
      <c r="M544" s="28"/>
      <c r="N544" s="28"/>
      <c r="O544" s="28"/>
      <c r="P544" s="30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>
      <c r="A545" s="17">
        <v>42731.0</v>
      </c>
      <c r="B545" s="18">
        <v>0.625</v>
      </c>
      <c r="C545" s="20" t="s">
        <v>196</v>
      </c>
      <c r="D545" s="20" t="s">
        <v>420</v>
      </c>
      <c r="E545" s="20">
        <v>18.85</v>
      </c>
      <c r="F545" s="20">
        <v>1.0</v>
      </c>
      <c r="G545" s="21" t="s">
        <v>40</v>
      </c>
      <c r="H545" s="51">
        <f>-F545</f>
        <v>-1</v>
      </c>
      <c r="I545" s="32">
        <f t="shared" si="3"/>
        <v>341.243</v>
      </c>
      <c r="J545" s="23">
        <f t="shared" si="1"/>
        <v>17062.15</v>
      </c>
      <c r="K545" s="78"/>
      <c r="L545" s="28"/>
      <c r="M545" s="28"/>
      <c r="N545" s="28"/>
      <c r="O545" s="28"/>
      <c r="P545" s="30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>
      <c r="A546" s="17">
        <v>42731.0</v>
      </c>
      <c r="B546" s="18">
        <v>0.6111111111111112</v>
      </c>
      <c r="C546" s="20" t="s">
        <v>421</v>
      </c>
      <c r="D546" s="20" t="s">
        <v>422</v>
      </c>
      <c r="E546" s="20">
        <v>3.85</v>
      </c>
      <c r="F546" s="20">
        <v>1.0</v>
      </c>
      <c r="G546" s="21" t="s">
        <v>18</v>
      </c>
      <c r="H546" s="32">
        <f t="shared" ref="H546:H547" si="99">F546*(E546-1)*0.95</f>
        <v>2.7075</v>
      </c>
      <c r="I546" s="32">
        <f t="shared" si="3"/>
        <v>343.9505</v>
      </c>
      <c r="J546" s="23">
        <f t="shared" si="1"/>
        <v>17197.525</v>
      </c>
      <c r="K546" s="78"/>
      <c r="L546" s="28"/>
      <c r="M546" s="28"/>
      <c r="N546" s="28"/>
      <c r="O546" s="28"/>
      <c r="P546" s="30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>
      <c r="A547" s="17">
        <v>42731.0</v>
      </c>
      <c r="B547" s="18">
        <v>0.5729166666666666</v>
      </c>
      <c r="C547" s="20" t="s">
        <v>189</v>
      </c>
      <c r="D547" s="20" t="s">
        <v>423</v>
      </c>
      <c r="E547" s="20">
        <v>1.13</v>
      </c>
      <c r="F547" s="20">
        <v>1.0</v>
      </c>
      <c r="G547" s="21" t="s">
        <v>18</v>
      </c>
      <c r="H547" s="32">
        <f t="shared" si="99"/>
        <v>0.1235</v>
      </c>
      <c r="I547" s="32">
        <f t="shared" si="3"/>
        <v>344.074</v>
      </c>
      <c r="J547" s="23">
        <f t="shared" si="1"/>
        <v>17203.7</v>
      </c>
      <c r="K547" s="78"/>
      <c r="L547" s="28"/>
      <c r="M547" s="28"/>
      <c r="N547" s="28"/>
      <c r="O547" s="28"/>
      <c r="P547" s="30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>
      <c r="A548" s="17">
        <v>42731.0</v>
      </c>
      <c r="B548" s="18">
        <v>0.5729166666666666</v>
      </c>
      <c r="C548" s="20" t="s">
        <v>189</v>
      </c>
      <c r="D548" s="20" t="s">
        <v>424</v>
      </c>
      <c r="E548" s="20">
        <v>26.0</v>
      </c>
      <c r="F548" s="20">
        <v>1.0</v>
      </c>
      <c r="G548" s="21" t="s">
        <v>45</v>
      </c>
      <c r="H548" s="51">
        <f t="shared" ref="H548:H552" si="100">-F548</f>
        <v>-1</v>
      </c>
      <c r="I548" s="32">
        <f t="shared" si="3"/>
        <v>343.074</v>
      </c>
      <c r="J548" s="23">
        <f t="shared" si="1"/>
        <v>17153.7</v>
      </c>
      <c r="K548" s="78"/>
      <c r="L548" s="28"/>
      <c r="M548" s="28"/>
      <c r="N548" s="28"/>
      <c r="O548" s="28"/>
      <c r="P548" s="30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>
      <c r="A549" s="17">
        <v>42742.0</v>
      </c>
      <c r="B549" s="18">
        <v>0.53125</v>
      </c>
      <c r="C549" s="20" t="s">
        <v>12</v>
      </c>
      <c r="D549" s="20" t="s">
        <v>415</v>
      </c>
      <c r="E549" s="20">
        <v>5.22</v>
      </c>
      <c r="F549" s="20">
        <v>1.0</v>
      </c>
      <c r="G549" s="21" t="s">
        <v>38</v>
      </c>
      <c r="H549" s="51">
        <f t="shared" si="100"/>
        <v>-1</v>
      </c>
      <c r="I549" s="32">
        <f t="shared" si="3"/>
        <v>342.074</v>
      </c>
      <c r="J549" s="23">
        <f t="shared" si="1"/>
        <v>17103.7</v>
      </c>
      <c r="K549" s="78"/>
      <c r="L549" s="28"/>
      <c r="M549" s="28"/>
      <c r="N549" s="28"/>
      <c r="O549" s="28"/>
      <c r="P549" s="30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>
      <c r="A550" s="17">
        <v>42749.0</v>
      </c>
      <c r="B550" s="18">
        <v>0.625</v>
      </c>
      <c r="C550" s="20" t="s">
        <v>414</v>
      </c>
      <c r="D550" s="20" t="s">
        <v>425</v>
      </c>
      <c r="E550" s="20">
        <v>7.0</v>
      </c>
      <c r="F550" s="20">
        <v>1.0</v>
      </c>
      <c r="G550" s="21" t="s">
        <v>45</v>
      </c>
      <c r="H550" s="51">
        <f t="shared" si="100"/>
        <v>-1</v>
      </c>
      <c r="I550" s="32">
        <f t="shared" si="3"/>
        <v>341.074</v>
      </c>
      <c r="J550" s="23">
        <f t="shared" si="1"/>
        <v>17053.7</v>
      </c>
      <c r="K550" s="78"/>
      <c r="L550" s="28"/>
      <c r="M550" s="28"/>
      <c r="N550" s="28"/>
      <c r="O550" s="28"/>
      <c r="P550" s="30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>
      <c r="A551" s="17">
        <v>42756.0</v>
      </c>
      <c r="B551" s="18">
        <v>0.6354166666666666</v>
      </c>
      <c r="C551" s="20" t="s">
        <v>20</v>
      </c>
      <c r="D551" s="20" t="s">
        <v>420</v>
      </c>
      <c r="E551" s="20">
        <v>14.9</v>
      </c>
      <c r="F551" s="20">
        <v>1.0</v>
      </c>
      <c r="G551" s="21" t="s">
        <v>24</v>
      </c>
      <c r="H551" s="51">
        <f t="shared" si="100"/>
        <v>-1</v>
      </c>
      <c r="I551" s="32">
        <f t="shared" si="3"/>
        <v>340.074</v>
      </c>
      <c r="J551" s="23">
        <f t="shared" si="1"/>
        <v>17003.7</v>
      </c>
      <c r="K551" s="78"/>
      <c r="L551" s="28"/>
      <c r="M551" s="28"/>
      <c r="N551" s="28"/>
      <c r="O551" s="28"/>
      <c r="P551" s="30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>
      <c r="A552" s="17">
        <v>42756.0</v>
      </c>
      <c r="B552" s="18">
        <v>0.6354166666666666</v>
      </c>
      <c r="C552" s="20" t="s">
        <v>20</v>
      </c>
      <c r="D552" s="20" t="s">
        <v>66</v>
      </c>
      <c r="E552" s="20">
        <v>7.34</v>
      </c>
      <c r="F552" s="20">
        <v>1.0</v>
      </c>
      <c r="G552" s="21" t="s">
        <v>270</v>
      </c>
      <c r="H552" s="51">
        <f t="shared" si="100"/>
        <v>-1</v>
      </c>
      <c r="I552" s="32">
        <f t="shared" si="3"/>
        <v>339.074</v>
      </c>
      <c r="J552" s="23">
        <f t="shared" si="1"/>
        <v>16953.7</v>
      </c>
      <c r="K552" s="78"/>
      <c r="L552" s="28"/>
      <c r="M552" s="28"/>
      <c r="N552" s="28"/>
      <c r="O552" s="28"/>
      <c r="P552" s="30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>
      <c r="A553" s="17">
        <v>42756.0</v>
      </c>
      <c r="B553" s="18">
        <v>0.6111111111111112</v>
      </c>
      <c r="C553" s="20" t="s">
        <v>20</v>
      </c>
      <c r="D553" s="20" t="s">
        <v>21</v>
      </c>
      <c r="E553" s="20">
        <v>2.59</v>
      </c>
      <c r="F553" s="20">
        <v>1.0</v>
      </c>
      <c r="G553" s="21" t="s">
        <v>18</v>
      </c>
      <c r="H553" s="32">
        <f>F553*(E553-1)*0.95</f>
        <v>1.5105</v>
      </c>
      <c r="I553" s="32">
        <f t="shared" si="3"/>
        <v>340.5845</v>
      </c>
      <c r="J553" s="23">
        <f t="shared" si="1"/>
        <v>17029.225</v>
      </c>
      <c r="K553" s="78"/>
      <c r="L553" s="28"/>
      <c r="M553" s="28"/>
      <c r="N553" s="28"/>
      <c r="O553" s="28"/>
      <c r="P553" s="30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>
      <c r="A554" s="17">
        <v>42756.0</v>
      </c>
      <c r="B554" s="18">
        <v>0.6111111111111112</v>
      </c>
      <c r="C554" s="20" t="s">
        <v>20</v>
      </c>
      <c r="D554" s="20" t="s">
        <v>426</v>
      </c>
      <c r="E554" s="20">
        <v>6.77</v>
      </c>
      <c r="F554" s="20">
        <v>1.0</v>
      </c>
      <c r="G554" s="21" t="s">
        <v>14</v>
      </c>
      <c r="H554" s="51">
        <f>-F554</f>
        <v>-1</v>
      </c>
      <c r="I554" s="32">
        <f t="shared" si="3"/>
        <v>339.5845</v>
      </c>
      <c r="J554" s="23">
        <f t="shared" si="1"/>
        <v>16979.225</v>
      </c>
      <c r="K554" s="78"/>
      <c r="L554" s="28"/>
      <c r="M554" s="28"/>
      <c r="N554" s="28"/>
      <c r="O554" s="28"/>
      <c r="P554" s="30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>
      <c r="A555" s="17">
        <v>42759.0</v>
      </c>
      <c r="B555" s="18">
        <v>0.5972222222222222</v>
      </c>
      <c r="C555" s="20" t="s">
        <v>427</v>
      </c>
      <c r="D555" s="20" t="s">
        <v>415</v>
      </c>
      <c r="E555" s="20">
        <v>5.52</v>
      </c>
      <c r="F555" s="20">
        <v>1.0</v>
      </c>
      <c r="G555" s="21" t="s">
        <v>18</v>
      </c>
      <c r="H555" s="32">
        <f t="shared" ref="H555:H556" si="101">F555*(E555-1)*0.95</f>
        <v>4.294</v>
      </c>
      <c r="I555" s="32">
        <f t="shared" si="3"/>
        <v>343.8785</v>
      </c>
      <c r="J555" s="23">
        <f t="shared" si="1"/>
        <v>17193.925</v>
      </c>
      <c r="K555" s="78"/>
      <c r="L555" s="28"/>
      <c r="M555" s="28"/>
      <c r="N555" s="28"/>
      <c r="O555" s="28"/>
      <c r="P555" s="30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>
      <c r="A556" s="17">
        <v>42763.0</v>
      </c>
      <c r="B556" s="18">
        <v>0.6666666666666666</v>
      </c>
      <c r="C556" s="20" t="s">
        <v>31</v>
      </c>
      <c r="D556" s="20" t="s">
        <v>418</v>
      </c>
      <c r="E556" s="20">
        <v>2.01</v>
      </c>
      <c r="F556" s="20">
        <v>1.0</v>
      </c>
      <c r="G556" s="21" t="s">
        <v>18</v>
      </c>
      <c r="H556" s="32">
        <f t="shared" si="101"/>
        <v>0.9595</v>
      </c>
      <c r="I556" s="32">
        <f t="shared" si="3"/>
        <v>344.838</v>
      </c>
      <c r="J556" s="23">
        <f t="shared" si="1"/>
        <v>17241.9</v>
      </c>
      <c r="K556" s="78"/>
      <c r="L556" s="28"/>
      <c r="M556" s="28"/>
      <c r="N556" s="28"/>
      <c r="O556" s="28"/>
      <c r="P556" s="30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>
      <c r="A557" s="17">
        <v>42763.0</v>
      </c>
      <c r="B557" s="18">
        <v>0.6666666666666666</v>
      </c>
      <c r="C557" s="20" t="s">
        <v>31</v>
      </c>
      <c r="D557" s="20" t="s">
        <v>409</v>
      </c>
      <c r="E557" s="20">
        <v>6.32</v>
      </c>
      <c r="F557" s="20">
        <v>1.0</v>
      </c>
      <c r="G557" s="21" t="s">
        <v>38</v>
      </c>
      <c r="H557" s="51">
        <f>-F557</f>
        <v>-1</v>
      </c>
      <c r="I557" s="32">
        <f t="shared" si="3"/>
        <v>343.838</v>
      </c>
      <c r="J557" s="23">
        <f t="shared" si="1"/>
        <v>17191.9</v>
      </c>
      <c r="K557" s="78"/>
      <c r="L557" s="28"/>
      <c r="M557" s="28"/>
      <c r="N557" s="28"/>
      <c r="O557" s="28"/>
      <c r="P557" s="30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>
      <c r="A558" s="17">
        <v>42763.0</v>
      </c>
      <c r="B558" s="18">
        <v>0.6423611111111112</v>
      </c>
      <c r="C558" s="20" t="s">
        <v>31</v>
      </c>
      <c r="D558" s="20" t="s">
        <v>428</v>
      </c>
      <c r="E558" s="20">
        <v>4.1</v>
      </c>
      <c r="F558" s="20">
        <v>1.0</v>
      </c>
      <c r="G558" s="21" t="s">
        <v>18</v>
      </c>
      <c r="H558" s="32">
        <f>F558*(E558-1)*0.95</f>
        <v>2.945</v>
      </c>
      <c r="I558" s="32">
        <f t="shared" si="3"/>
        <v>346.783</v>
      </c>
      <c r="J558" s="23">
        <f t="shared" si="1"/>
        <v>17339.15</v>
      </c>
      <c r="K558" s="78"/>
      <c r="L558" s="28"/>
      <c r="M558" s="28"/>
      <c r="N558" s="28"/>
      <c r="O558" s="28"/>
      <c r="P558" s="30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>
      <c r="A559" s="17">
        <v>42763.0</v>
      </c>
      <c r="B559" s="18">
        <v>0.6423611111111112</v>
      </c>
      <c r="C559" s="20" t="s">
        <v>31</v>
      </c>
      <c r="D559" s="20" t="s">
        <v>429</v>
      </c>
      <c r="E559" s="20">
        <v>20.01</v>
      </c>
      <c r="F559" s="20">
        <v>1.0</v>
      </c>
      <c r="G559" s="21" t="s">
        <v>45</v>
      </c>
      <c r="H559" s="51">
        <f t="shared" ref="H559:H560" si="102">-F559</f>
        <v>-1</v>
      </c>
      <c r="I559" s="32">
        <f t="shared" si="3"/>
        <v>345.783</v>
      </c>
      <c r="J559" s="23">
        <f t="shared" si="1"/>
        <v>17289.15</v>
      </c>
      <c r="K559" s="78"/>
      <c r="L559" s="28"/>
      <c r="M559" s="28"/>
      <c r="N559" s="28"/>
      <c r="O559" s="28"/>
      <c r="P559" s="30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>
      <c r="A560" s="17">
        <v>42763.0</v>
      </c>
      <c r="B560" s="18">
        <v>0.6284722222222222</v>
      </c>
      <c r="C560" s="20" t="s">
        <v>27</v>
      </c>
      <c r="D560" s="20" t="s">
        <v>430</v>
      </c>
      <c r="E560" s="20">
        <v>11.5</v>
      </c>
      <c r="F560" s="20">
        <v>1.0</v>
      </c>
      <c r="G560" s="21" t="s">
        <v>45</v>
      </c>
      <c r="H560" s="51">
        <f t="shared" si="102"/>
        <v>-1</v>
      </c>
      <c r="I560" s="32">
        <f t="shared" si="3"/>
        <v>344.783</v>
      </c>
      <c r="J560" s="23">
        <f t="shared" si="1"/>
        <v>17239.15</v>
      </c>
      <c r="K560" s="78"/>
      <c r="L560" s="28"/>
      <c r="M560" s="28"/>
      <c r="N560" s="28"/>
      <c r="O560" s="28"/>
      <c r="P560" s="30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>
      <c r="A561" s="17">
        <v>42763.0</v>
      </c>
      <c r="B561" s="18">
        <v>0.59375</v>
      </c>
      <c r="C561" s="20" t="s">
        <v>31</v>
      </c>
      <c r="D561" s="20" t="s">
        <v>32</v>
      </c>
      <c r="E561" s="20">
        <v>11.5</v>
      </c>
      <c r="F561" s="20">
        <v>1.0</v>
      </c>
      <c r="G561" s="21" t="s">
        <v>18</v>
      </c>
      <c r="H561" s="32">
        <f>F561*(E561-1)*0.95</f>
        <v>9.975</v>
      </c>
      <c r="I561" s="32">
        <f t="shared" si="3"/>
        <v>354.758</v>
      </c>
      <c r="J561" s="23">
        <f t="shared" si="1"/>
        <v>17737.9</v>
      </c>
      <c r="K561" s="78"/>
      <c r="L561" s="28"/>
      <c r="M561" s="28"/>
      <c r="N561" s="28"/>
      <c r="O561" s="28"/>
      <c r="P561" s="30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>
      <c r="A562" s="17">
        <v>42763.0</v>
      </c>
      <c r="B562" s="18">
        <v>0.59375</v>
      </c>
      <c r="C562" s="20" t="s">
        <v>31</v>
      </c>
      <c r="D562" s="20" t="s">
        <v>236</v>
      </c>
      <c r="E562" s="20">
        <v>1.56</v>
      </c>
      <c r="F562" s="20">
        <v>1.0</v>
      </c>
      <c r="G562" s="21" t="s">
        <v>24</v>
      </c>
      <c r="H562" s="51">
        <f t="shared" ref="H562:H567" si="103">-F562</f>
        <v>-1</v>
      </c>
      <c r="I562" s="32">
        <f t="shared" si="3"/>
        <v>353.758</v>
      </c>
      <c r="J562" s="23">
        <f t="shared" si="1"/>
        <v>17687.9</v>
      </c>
      <c r="K562" s="78"/>
      <c r="L562" s="28"/>
      <c r="M562" s="28"/>
      <c r="N562" s="28"/>
      <c r="O562" s="28"/>
      <c r="P562" s="30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>
      <c r="A563" s="17">
        <v>42763.0</v>
      </c>
      <c r="B563" s="18">
        <v>0.5729166666666666</v>
      </c>
      <c r="C563" s="20" t="s">
        <v>31</v>
      </c>
      <c r="D563" s="20" t="s">
        <v>431</v>
      </c>
      <c r="E563" s="20">
        <v>29.0</v>
      </c>
      <c r="F563" s="20">
        <v>1.0</v>
      </c>
      <c r="G563" s="21" t="s">
        <v>40</v>
      </c>
      <c r="H563" s="51">
        <f t="shared" si="103"/>
        <v>-1</v>
      </c>
      <c r="I563" s="32">
        <f t="shared" si="3"/>
        <v>352.758</v>
      </c>
      <c r="J563" s="23">
        <f t="shared" si="1"/>
        <v>17637.9</v>
      </c>
      <c r="K563" s="78"/>
      <c r="L563" s="28"/>
      <c r="M563" s="28"/>
      <c r="N563" s="28"/>
      <c r="O563" s="28"/>
      <c r="P563" s="30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>
      <c r="A564" s="17">
        <v>42763.0</v>
      </c>
      <c r="B564" s="18">
        <v>0.5486111111111112</v>
      </c>
      <c r="C564" s="20" t="s">
        <v>31</v>
      </c>
      <c r="D564" s="20" t="s">
        <v>432</v>
      </c>
      <c r="E564" s="20">
        <v>20.55</v>
      </c>
      <c r="F564" s="20">
        <v>1.0</v>
      </c>
      <c r="G564" s="21" t="s">
        <v>40</v>
      </c>
      <c r="H564" s="51">
        <f t="shared" si="103"/>
        <v>-1</v>
      </c>
      <c r="I564" s="32">
        <f t="shared" si="3"/>
        <v>351.758</v>
      </c>
      <c r="J564" s="23">
        <f t="shared" si="1"/>
        <v>17587.9</v>
      </c>
      <c r="K564" s="78"/>
      <c r="L564" s="28"/>
      <c r="M564" s="28"/>
      <c r="N564" s="28"/>
      <c r="O564" s="28"/>
      <c r="P564" s="30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>
      <c r="A565" s="17">
        <v>42770.0</v>
      </c>
      <c r="B565" s="18">
        <v>0.6284722222222222</v>
      </c>
      <c r="C565" s="20" t="s">
        <v>41</v>
      </c>
      <c r="D565" s="20" t="s">
        <v>433</v>
      </c>
      <c r="E565" s="20">
        <v>3.75</v>
      </c>
      <c r="F565" s="20">
        <v>1.0</v>
      </c>
      <c r="G565" s="21" t="s">
        <v>45</v>
      </c>
      <c r="H565" s="51">
        <f t="shared" si="103"/>
        <v>-1</v>
      </c>
      <c r="I565" s="32">
        <f t="shared" si="3"/>
        <v>350.758</v>
      </c>
      <c r="J565" s="23">
        <f t="shared" si="1"/>
        <v>17537.9</v>
      </c>
      <c r="K565" s="78"/>
      <c r="L565" s="28"/>
      <c r="M565" s="28"/>
      <c r="N565" s="28"/>
      <c r="O565" s="28"/>
      <c r="P565" s="30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>
      <c r="A566" s="17">
        <v>42770.0</v>
      </c>
      <c r="B566" s="18">
        <v>0.5763888888888888</v>
      </c>
      <c r="C566" s="20" t="s">
        <v>12</v>
      </c>
      <c r="D566" s="20" t="s">
        <v>426</v>
      </c>
      <c r="E566" s="20">
        <v>6.11</v>
      </c>
      <c r="F566" s="20">
        <v>1.0</v>
      </c>
      <c r="G566" s="21" t="s">
        <v>45</v>
      </c>
      <c r="H566" s="51">
        <f t="shared" si="103"/>
        <v>-1</v>
      </c>
      <c r="I566" s="32">
        <f t="shared" si="3"/>
        <v>349.758</v>
      </c>
      <c r="J566" s="23">
        <f t="shared" si="1"/>
        <v>17487.9</v>
      </c>
      <c r="K566" s="78"/>
      <c r="L566" s="28"/>
      <c r="M566" s="28"/>
      <c r="N566" s="28"/>
      <c r="O566" s="28"/>
      <c r="P566" s="30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>
      <c r="A567" s="17">
        <v>42777.0</v>
      </c>
      <c r="B567" s="18">
        <v>0.6979166666666666</v>
      </c>
      <c r="C567" s="20" t="s">
        <v>33</v>
      </c>
      <c r="D567" s="20" t="s">
        <v>434</v>
      </c>
      <c r="E567" s="20">
        <v>5.56</v>
      </c>
      <c r="F567" s="20">
        <v>1.0</v>
      </c>
      <c r="G567" s="21" t="s">
        <v>24</v>
      </c>
      <c r="H567" s="51">
        <f t="shared" si="103"/>
        <v>-1</v>
      </c>
      <c r="I567" s="32">
        <f t="shared" si="3"/>
        <v>348.758</v>
      </c>
      <c r="J567" s="23">
        <f t="shared" si="1"/>
        <v>17437.9</v>
      </c>
      <c r="K567" s="78"/>
      <c r="L567" s="28"/>
      <c r="M567" s="28"/>
      <c r="N567" s="28"/>
      <c r="O567" s="28"/>
      <c r="P567" s="30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>
      <c r="A568" s="17">
        <v>42777.0</v>
      </c>
      <c r="B568" s="18">
        <v>0.625</v>
      </c>
      <c r="C568" s="20" t="s">
        <v>33</v>
      </c>
      <c r="D568" s="20" t="s">
        <v>423</v>
      </c>
      <c r="E568" s="20">
        <v>1.29</v>
      </c>
      <c r="F568" s="20">
        <v>1.0</v>
      </c>
      <c r="G568" s="21" t="s">
        <v>18</v>
      </c>
      <c r="H568" s="32">
        <f t="shared" ref="H568:H571" si="104">F568*(E568-1)*0.95</f>
        <v>0.2755</v>
      </c>
      <c r="I568" s="32">
        <f t="shared" si="3"/>
        <v>349.0335</v>
      </c>
      <c r="J568" s="23">
        <f t="shared" si="1"/>
        <v>17451.675</v>
      </c>
      <c r="K568" s="78"/>
      <c r="L568" s="28"/>
      <c r="M568" s="28"/>
      <c r="N568" s="28"/>
      <c r="O568" s="28"/>
      <c r="P568" s="30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>
      <c r="A569" s="17">
        <v>42777.0</v>
      </c>
      <c r="B569" s="18">
        <v>0.6006944444444444</v>
      </c>
      <c r="C569" s="20" t="s">
        <v>33</v>
      </c>
      <c r="D569" s="20" t="s">
        <v>435</v>
      </c>
      <c r="E569" s="20">
        <v>2.25</v>
      </c>
      <c r="F569" s="20">
        <v>1.0</v>
      </c>
      <c r="G569" s="21" t="s">
        <v>18</v>
      </c>
      <c r="H569" s="32">
        <f t="shared" si="104"/>
        <v>1.1875</v>
      </c>
      <c r="I569" s="32">
        <f t="shared" si="3"/>
        <v>350.221</v>
      </c>
      <c r="J569" s="23">
        <f t="shared" si="1"/>
        <v>17511.05</v>
      </c>
      <c r="K569" s="78"/>
      <c r="L569" s="28"/>
      <c r="M569" s="28"/>
      <c r="N569" s="28"/>
      <c r="O569" s="28"/>
      <c r="P569" s="30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>
      <c r="A570" s="17">
        <v>42783.0</v>
      </c>
      <c r="B570" s="18">
        <v>0.6111111111111112</v>
      </c>
      <c r="C570" s="20" t="s">
        <v>12</v>
      </c>
      <c r="D570" s="20" t="s">
        <v>436</v>
      </c>
      <c r="E570" s="20">
        <v>2.0</v>
      </c>
      <c r="F570" s="20">
        <v>1.0</v>
      </c>
      <c r="G570" s="21" t="s">
        <v>18</v>
      </c>
      <c r="H570" s="32">
        <f t="shared" si="104"/>
        <v>0.95</v>
      </c>
      <c r="I570" s="32">
        <f t="shared" si="3"/>
        <v>351.171</v>
      </c>
      <c r="J570" s="23">
        <f t="shared" si="1"/>
        <v>17558.55</v>
      </c>
      <c r="K570" s="78"/>
      <c r="L570" s="28"/>
      <c r="M570" s="28"/>
      <c r="N570" s="28"/>
      <c r="O570" s="28"/>
      <c r="P570" s="30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>
      <c r="A571" s="17">
        <v>42784.0</v>
      </c>
      <c r="B571" s="18">
        <v>0.6493055555555556</v>
      </c>
      <c r="C571" s="20" t="s">
        <v>16</v>
      </c>
      <c r="D571" s="20" t="s">
        <v>226</v>
      </c>
      <c r="E571" s="20">
        <v>1.53</v>
      </c>
      <c r="F571" s="20">
        <v>1.0</v>
      </c>
      <c r="G571" s="21" t="s">
        <v>18</v>
      </c>
      <c r="H571" s="32">
        <f t="shared" si="104"/>
        <v>0.5035</v>
      </c>
      <c r="I571" s="32">
        <f t="shared" si="3"/>
        <v>351.6745</v>
      </c>
      <c r="J571" s="23">
        <f t="shared" si="1"/>
        <v>17583.725</v>
      </c>
      <c r="K571" s="78"/>
      <c r="L571" s="28"/>
      <c r="M571" s="28"/>
      <c r="N571" s="28"/>
      <c r="O571" s="28"/>
      <c r="P571" s="30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>
      <c r="A572" s="17">
        <v>42784.0</v>
      </c>
      <c r="B572" s="18">
        <v>0.6493055555555556</v>
      </c>
      <c r="C572" s="20" t="s">
        <v>16</v>
      </c>
      <c r="D572" s="20" t="s">
        <v>431</v>
      </c>
      <c r="E572" s="20">
        <v>15.0</v>
      </c>
      <c r="F572" s="20">
        <v>1.0</v>
      </c>
      <c r="G572" s="21" t="s">
        <v>45</v>
      </c>
      <c r="H572" s="51">
        <f>-F572</f>
        <v>-1</v>
      </c>
      <c r="I572" s="32">
        <f t="shared" si="3"/>
        <v>350.6745</v>
      </c>
      <c r="J572" s="23">
        <f t="shared" si="1"/>
        <v>17533.725</v>
      </c>
      <c r="K572" s="78"/>
      <c r="L572" s="28"/>
      <c r="M572" s="28"/>
      <c r="N572" s="28"/>
      <c r="O572" s="28"/>
      <c r="P572" s="30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>
      <c r="A573" s="17">
        <v>42784.0</v>
      </c>
      <c r="B573" s="18">
        <v>0.6145833333333334</v>
      </c>
      <c r="C573" s="20" t="s">
        <v>35</v>
      </c>
      <c r="D573" s="20" t="s">
        <v>244</v>
      </c>
      <c r="E573" s="20">
        <v>1.47</v>
      </c>
      <c r="F573" s="20">
        <v>1.0</v>
      </c>
      <c r="G573" s="21" t="s">
        <v>18</v>
      </c>
      <c r="H573" s="32">
        <f>F573*(E573-1)*0.95</f>
        <v>0.4465</v>
      </c>
      <c r="I573" s="32">
        <f t="shared" si="3"/>
        <v>351.121</v>
      </c>
      <c r="J573" s="23">
        <f t="shared" si="1"/>
        <v>17556.05</v>
      </c>
      <c r="K573" s="78"/>
      <c r="L573" s="28"/>
      <c r="M573" s="28"/>
      <c r="N573" s="28"/>
      <c r="O573" s="28"/>
      <c r="P573" s="30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>
      <c r="A574" s="17">
        <v>42784.0</v>
      </c>
      <c r="B574" s="18">
        <v>0.6145833333333334</v>
      </c>
      <c r="C574" s="20" t="s">
        <v>35</v>
      </c>
      <c r="D574" s="20" t="s">
        <v>426</v>
      </c>
      <c r="E574" s="20">
        <v>25.91</v>
      </c>
      <c r="F574" s="20">
        <v>1.0</v>
      </c>
      <c r="G574" s="21" t="s">
        <v>64</v>
      </c>
      <c r="H574" s="51">
        <f t="shared" ref="H574:H579" si="105">-F574</f>
        <v>-1</v>
      </c>
      <c r="I574" s="32">
        <f t="shared" si="3"/>
        <v>350.121</v>
      </c>
      <c r="J574" s="23">
        <f t="shared" si="1"/>
        <v>17506.05</v>
      </c>
      <c r="K574" s="78"/>
      <c r="L574" s="28"/>
      <c r="M574" s="28"/>
      <c r="N574" s="28"/>
      <c r="O574" s="28"/>
      <c r="P574" s="30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>
      <c r="A575" s="17">
        <v>42791.0</v>
      </c>
      <c r="B575" s="18">
        <v>0.6354166666666666</v>
      </c>
      <c r="C575" s="20" t="s">
        <v>41</v>
      </c>
      <c r="D575" s="20" t="s">
        <v>433</v>
      </c>
      <c r="E575" s="20">
        <v>2.91</v>
      </c>
      <c r="F575" s="20">
        <v>1.0</v>
      </c>
      <c r="G575" s="21" t="s">
        <v>64</v>
      </c>
      <c r="H575" s="51">
        <f t="shared" si="105"/>
        <v>-1</v>
      </c>
      <c r="I575" s="32">
        <f t="shared" si="3"/>
        <v>349.121</v>
      </c>
      <c r="J575" s="23">
        <f t="shared" si="1"/>
        <v>17456.05</v>
      </c>
      <c r="K575" s="78"/>
      <c r="L575" s="28"/>
      <c r="M575" s="28"/>
      <c r="N575" s="28"/>
      <c r="O575" s="28"/>
      <c r="P575" s="30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>
      <c r="A576" s="17">
        <v>42791.0</v>
      </c>
      <c r="B576" s="18">
        <v>0.5763888888888888</v>
      </c>
      <c r="C576" s="20" t="s">
        <v>189</v>
      </c>
      <c r="D576" s="20" t="s">
        <v>437</v>
      </c>
      <c r="E576" s="20">
        <v>10.44</v>
      </c>
      <c r="F576" s="20">
        <v>1.0</v>
      </c>
      <c r="G576" s="21" t="s">
        <v>24</v>
      </c>
      <c r="H576" s="51">
        <f t="shared" si="105"/>
        <v>-1</v>
      </c>
      <c r="I576" s="32">
        <f t="shared" si="3"/>
        <v>348.121</v>
      </c>
      <c r="J576" s="23">
        <f t="shared" si="1"/>
        <v>17406.05</v>
      </c>
      <c r="K576" s="78"/>
      <c r="L576" s="28"/>
      <c r="M576" s="28"/>
      <c r="N576" s="28"/>
      <c r="O576" s="28"/>
      <c r="P576" s="30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>
      <c r="A577" s="20" t="s">
        <v>438</v>
      </c>
      <c r="B577" s="18">
        <v>0.6458333333333334</v>
      </c>
      <c r="C577" s="19" t="s">
        <v>439</v>
      </c>
      <c r="D577" s="20" t="s">
        <v>415</v>
      </c>
      <c r="E577" s="20">
        <v>2.24</v>
      </c>
      <c r="F577" s="20">
        <v>1.0</v>
      </c>
      <c r="G577" s="21" t="s">
        <v>24</v>
      </c>
      <c r="H577" s="51">
        <f t="shared" si="105"/>
        <v>-1</v>
      </c>
      <c r="I577" s="32">
        <f t="shared" si="3"/>
        <v>347.121</v>
      </c>
      <c r="J577" s="23">
        <f t="shared" si="1"/>
        <v>17356.05</v>
      </c>
      <c r="K577" s="78"/>
      <c r="L577" s="28"/>
      <c r="M577" s="28"/>
      <c r="N577" s="28"/>
      <c r="O577" s="28"/>
      <c r="P577" s="30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>
      <c r="A578" s="20" t="s">
        <v>440</v>
      </c>
      <c r="B578" s="18">
        <v>0.6493055555555556</v>
      </c>
      <c r="C578" s="19" t="s">
        <v>12</v>
      </c>
      <c r="D578" s="20" t="s">
        <v>441</v>
      </c>
      <c r="E578" s="20">
        <v>20.0</v>
      </c>
      <c r="F578" s="20">
        <v>1.0</v>
      </c>
      <c r="G578" s="21" t="s">
        <v>62</v>
      </c>
      <c r="H578" s="51">
        <f t="shared" si="105"/>
        <v>-1</v>
      </c>
      <c r="I578" s="32">
        <f t="shared" si="3"/>
        <v>346.121</v>
      </c>
      <c r="J578" s="23">
        <f t="shared" si="1"/>
        <v>17306.05</v>
      </c>
      <c r="K578" s="78"/>
      <c r="L578" s="28"/>
      <c r="M578" s="28"/>
      <c r="N578" s="28"/>
      <c r="O578" s="28"/>
      <c r="P578" s="30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>
      <c r="A579" s="20" t="s">
        <v>442</v>
      </c>
      <c r="B579" s="18">
        <v>0.5625</v>
      </c>
      <c r="C579" s="19" t="s">
        <v>31</v>
      </c>
      <c r="D579" s="20" t="s">
        <v>233</v>
      </c>
      <c r="E579" s="20">
        <v>4.76</v>
      </c>
      <c r="F579" s="20">
        <v>1.0</v>
      </c>
      <c r="G579" s="21" t="s">
        <v>38</v>
      </c>
      <c r="H579" s="51">
        <f t="shared" si="105"/>
        <v>-1</v>
      </c>
      <c r="I579" s="32">
        <f t="shared" si="3"/>
        <v>345.121</v>
      </c>
      <c r="J579" s="23">
        <f t="shared" si="1"/>
        <v>17256.05</v>
      </c>
      <c r="K579" s="78"/>
      <c r="L579" s="28"/>
      <c r="M579" s="28"/>
      <c r="N579" s="28"/>
      <c r="O579" s="28"/>
      <c r="P579" s="30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>
      <c r="A580" s="20" t="s">
        <v>442</v>
      </c>
      <c r="B580" s="18">
        <v>0.5902777777777778</v>
      </c>
      <c r="C580" s="19" t="s">
        <v>31</v>
      </c>
      <c r="D580" s="20" t="s">
        <v>443</v>
      </c>
      <c r="E580" s="20">
        <v>1.26</v>
      </c>
      <c r="F580" s="20">
        <v>1.0</v>
      </c>
      <c r="G580" s="21" t="s">
        <v>18</v>
      </c>
      <c r="H580" s="32">
        <f>F580*(E580-1)*0.95</f>
        <v>0.247</v>
      </c>
      <c r="I580" s="32">
        <f t="shared" si="3"/>
        <v>345.368</v>
      </c>
      <c r="J580" s="23">
        <f t="shared" si="1"/>
        <v>17268.4</v>
      </c>
      <c r="K580" s="78"/>
      <c r="L580" s="28"/>
      <c r="M580" s="28"/>
      <c r="N580" s="28"/>
      <c r="O580" s="28"/>
      <c r="P580" s="30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>
      <c r="A581" s="20" t="s">
        <v>442</v>
      </c>
      <c r="B581" s="18">
        <v>0.6458333333333334</v>
      </c>
      <c r="C581" s="19" t="s">
        <v>31</v>
      </c>
      <c r="D581" s="20" t="s">
        <v>444</v>
      </c>
      <c r="E581" s="20">
        <v>9.0</v>
      </c>
      <c r="F581" s="20">
        <v>1.0</v>
      </c>
      <c r="G581" s="21" t="s">
        <v>56</v>
      </c>
      <c r="H581" s="51">
        <f t="shared" ref="H581:H585" si="106">-F581</f>
        <v>-1</v>
      </c>
      <c r="I581" s="32">
        <f t="shared" si="3"/>
        <v>344.368</v>
      </c>
      <c r="J581" s="23">
        <f t="shared" si="1"/>
        <v>17218.4</v>
      </c>
      <c r="K581" s="78"/>
      <c r="L581" s="28"/>
      <c r="M581" s="28"/>
      <c r="N581" s="28"/>
      <c r="O581" s="28"/>
      <c r="P581" s="30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>
      <c r="A582" s="20" t="s">
        <v>442</v>
      </c>
      <c r="B582" s="18">
        <v>0.6458333333333334</v>
      </c>
      <c r="C582" s="19" t="s">
        <v>31</v>
      </c>
      <c r="D582" s="20" t="s">
        <v>445</v>
      </c>
      <c r="E582" s="20">
        <v>10.95</v>
      </c>
      <c r="F582" s="20">
        <v>1.0</v>
      </c>
      <c r="G582" s="21" t="s">
        <v>48</v>
      </c>
      <c r="H582" s="51">
        <f t="shared" si="106"/>
        <v>-1</v>
      </c>
      <c r="I582" s="32">
        <f t="shared" si="3"/>
        <v>343.368</v>
      </c>
      <c r="J582" s="23">
        <f t="shared" si="1"/>
        <v>17168.4</v>
      </c>
      <c r="K582" s="78"/>
      <c r="L582" s="28"/>
      <c r="M582" s="28"/>
      <c r="N582" s="28"/>
      <c r="O582" s="28"/>
      <c r="P582" s="30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>
      <c r="A583" s="20" t="s">
        <v>442</v>
      </c>
      <c r="B583" s="18">
        <v>0.7013888888888888</v>
      </c>
      <c r="C583" s="20" t="s">
        <v>31</v>
      </c>
      <c r="D583" s="20" t="s">
        <v>446</v>
      </c>
      <c r="E583" s="20">
        <v>19.0</v>
      </c>
      <c r="F583" s="20">
        <v>1.0</v>
      </c>
      <c r="G583" s="21" t="s">
        <v>447</v>
      </c>
      <c r="H583" s="51">
        <f t="shared" si="106"/>
        <v>-1</v>
      </c>
      <c r="I583" s="32">
        <f t="shared" si="3"/>
        <v>342.368</v>
      </c>
      <c r="J583" s="23">
        <f t="shared" si="1"/>
        <v>17118.4</v>
      </c>
      <c r="K583" s="78"/>
      <c r="L583" s="28"/>
      <c r="M583" s="28"/>
      <c r="N583" s="28"/>
      <c r="O583" s="28"/>
      <c r="P583" s="30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>
      <c r="A584" s="20" t="s">
        <v>442</v>
      </c>
      <c r="B584" s="18">
        <v>0.7291666666666666</v>
      </c>
      <c r="C584" s="20" t="s">
        <v>31</v>
      </c>
      <c r="D584" s="20" t="s">
        <v>448</v>
      </c>
      <c r="E584" s="20">
        <v>9.8</v>
      </c>
      <c r="F584" s="20">
        <v>1.0</v>
      </c>
      <c r="G584" s="21" t="s">
        <v>449</v>
      </c>
      <c r="H584" s="51">
        <f t="shared" si="106"/>
        <v>-1</v>
      </c>
      <c r="I584" s="32">
        <f t="shared" si="3"/>
        <v>341.368</v>
      </c>
      <c r="J584" s="23">
        <f t="shared" si="1"/>
        <v>17068.4</v>
      </c>
      <c r="K584" s="78"/>
      <c r="L584" s="28"/>
      <c r="M584" s="28"/>
      <c r="N584" s="28"/>
      <c r="O584" s="28"/>
      <c r="P584" s="30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>
      <c r="A585" s="20" t="s">
        <v>450</v>
      </c>
      <c r="B585" s="18">
        <v>0.5625</v>
      </c>
      <c r="C585" s="20" t="s">
        <v>31</v>
      </c>
      <c r="D585" s="20" t="s">
        <v>451</v>
      </c>
      <c r="E585" s="20">
        <v>3.92</v>
      </c>
      <c r="F585" s="20">
        <v>1.0</v>
      </c>
      <c r="G585" s="21" t="s">
        <v>24</v>
      </c>
      <c r="H585" s="51">
        <f t="shared" si="106"/>
        <v>-1</v>
      </c>
      <c r="I585" s="32">
        <f t="shared" si="3"/>
        <v>340.368</v>
      </c>
      <c r="J585" s="23">
        <f t="shared" si="1"/>
        <v>17018.4</v>
      </c>
      <c r="K585" s="78"/>
      <c r="L585" s="28"/>
      <c r="M585" s="28"/>
      <c r="N585" s="28"/>
      <c r="O585" s="28"/>
      <c r="P585" s="30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>
      <c r="A586" s="20" t="s">
        <v>450</v>
      </c>
      <c r="B586" s="18">
        <v>0.5625</v>
      </c>
      <c r="C586" s="20" t="s">
        <v>31</v>
      </c>
      <c r="D586" s="20" t="s">
        <v>452</v>
      </c>
      <c r="E586" s="20">
        <v>16.5</v>
      </c>
      <c r="F586" s="20">
        <v>1.0</v>
      </c>
      <c r="G586" s="21" t="s">
        <v>18</v>
      </c>
      <c r="H586" s="32">
        <f>F586*(E586-1)*0.95</f>
        <v>14.725</v>
      </c>
      <c r="I586" s="32">
        <f t="shared" si="3"/>
        <v>355.093</v>
      </c>
      <c r="J586" s="23">
        <f t="shared" si="1"/>
        <v>17754.65</v>
      </c>
      <c r="K586" s="78"/>
      <c r="L586" s="28"/>
      <c r="M586" s="28"/>
      <c r="N586" s="28"/>
      <c r="O586" s="28"/>
      <c r="P586" s="30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>
      <c r="A587" s="20" t="s">
        <v>450</v>
      </c>
      <c r="B587" s="18">
        <v>0.5902777777777778</v>
      </c>
      <c r="C587" s="20" t="s">
        <v>31</v>
      </c>
      <c r="D587" s="20" t="s">
        <v>453</v>
      </c>
      <c r="E587" s="20">
        <v>34.43</v>
      </c>
      <c r="F587" s="20">
        <v>1.0</v>
      </c>
      <c r="G587" s="21" t="s">
        <v>447</v>
      </c>
      <c r="H587" s="51">
        <f t="shared" ref="H587:H600" si="107">-F587</f>
        <v>-1</v>
      </c>
      <c r="I587" s="32">
        <f t="shared" si="3"/>
        <v>354.093</v>
      </c>
      <c r="J587" s="23">
        <f t="shared" si="1"/>
        <v>17704.65</v>
      </c>
      <c r="K587" s="78"/>
      <c r="L587" s="28"/>
      <c r="M587" s="28"/>
      <c r="N587" s="28"/>
      <c r="O587" s="28"/>
      <c r="P587" s="30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>
      <c r="A588" s="20" t="s">
        <v>450</v>
      </c>
      <c r="B588" s="18">
        <v>0.6180555555555556</v>
      </c>
      <c r="C588" s="20" t="s">
        <v>31</v>
      </c>
      <c r="D588" s="20" t="s">
        <v>454</v>
      </c>
      <c r="E588" s="20">
        <v>25.0</v>
      </c>
      <c r="F588" s="20">
        <v>1.0</v>
      </c>
      <c r="G588" s="21" t="s">
        <v>64</v>
      </c>
      <c r="H588" s="51">
        <f t="shared" si="107"/>
        <v>-1</v>
      </c>
      <c r="I588" s="32">
        <f t="shared" si="3"/>
        <v>353.093</v>
      </c>
      <c r="J588" s="23">
        <f t="shared" si="1"/>
        <v>17654.65</v>
      </c>
      <c r="K588" s="78"/>
      <c r="L588" s="28"/>
      <c r="M588" s="28"/>
      <c r="N588" s="28"/>
      <c r="O588" s="28"/>
      <c r="P588" s="30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>
      <c r="A589" s="20" t="s">
        <v>450</v>
      </c>
      <c r="B589" s="18">
        <v>0.6180555555555556</v>
      </c>
      <c r="C589" s="20" t="s">
        <v>31</v>
      </c>
      <c r="D589" s="20" t="s">
        <v>455</v>
      </c>
      <c r="E589" s="20">
        <v>42.22</v>
      </c>
      <c r="F589" s="20">
        <v>1.0</v>
      </c>
      <c r="G589" s="21" t="s">
        <v>45</v>
      </c>
      <c r="H589" s="51">
        <f t="shared" si="107"/>
        <v>-1</v>
      </c>
      <c r="I589" s="32">
        <f t="shared" si="3"/>
        <v>352.093</v>
      </c>
      <c r="J589" s="23">
        <f t="shared" si="1"/>
        <v>17604.65</v>
      </c>
      <c r="K589" s="78"/>
      <c r="L589" s="28"/>
      <c r="M589" s="28"/>
      <c r="N589" s="28"/>
      <c r="O589" s="28"/>
      <c r="P589" s="30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>
      <c r="A590" s="20" t="s">
        <v>456</v>
      </c>
      <c r="B590" s="18">
        <v>0.5625</v>
      </c>
      <c r="C590" s="20" t="s">
        <v>31</v>
      </c>
      <c r="D590" s="20" t="s">
        <v>457</v>
      </c>
      <c r="E590" s="20">
        <v>12.0</v>
      </c>
      <c r="F590" s="20">
        <v>1.0</v>
      </c>
      <c r="G590" s="21" t="s">
        <v>64</v>
      </c>
      <c r="H590" s="51">
        <f t="shared" si="107"/>
        <v>-1</v>
      </c>
      <c r="I590" s="32">
        <f t="shared" si="3"/>
        <v>351.093</v>
      </c>
      <c r="J590" s="23">
        <f t="shared" si="1"/>
        <v>17554.65</v>
      </c>
      <c r="K590" s="78"/>
      <c r="L590" s="28"/>
      <c r="M590" s="28"/>
      <c r="N590" s="28"/>
      <c r="O590" s="28"/>
      <c r="P590" s="30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>
      <c r="A591" s="20" t="s">
        <v>456</v>
      </c>
      <c r="B591" s="18">
        <v>0.6180555555555556</v>
      </c>
      <c r="C591" s="20" t="s">
        <v>31</v>
      </c>
      <c r="D591" s="20" t="s">
        <v>458</v>
      </c>
      <c r="E591" s="20">
        <v>10.5</v>
      </c>
      <c r="F591" s="20">
        <v>1.0</v>
      </c>
      <c r="G591" s="21" t="s">
        <v>48</v>
      </c>
      <c r="H591" s="51">
        <f t="shared" si="107"/>
        <v>-1</v>
      </c>
      <c r="I591" s="32">
        <f t="shared" si="3"/>
        <v>350.093</v>
      </c>
      <c r="J591" s="23">
        <f t="shared" si="1"/>
        <v>17504.65</v>
      </c>
      <c r="K591" s="78"/>
      <c r="L591" s="28"/>
      <c r="M591" s="28"/>
      <c r="N591" s="28"/>
      <c r="O591" s="28"/>
      <c r="P591" s="30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>
      <c r="A592" s="20" t="s">
        <v>456</v>
      </c>
      <c r="B592" s="18">
        <v>0.6458333333333334</v>
      </c>
      <c r="C592" s="20" t="s">
        <v>31</v>
      </c>
      <c r="D592" s="20" t="s">
        <v>418</v>
      </c>
      <c r="E592" s="20">
        <v>1.93</v>
      </c>
      <c r="F592" s="20">
        <v>1.0</v>
      </c>
      <c r="G592" s="21" t="s">
        <v>24</v>
      </c>
      <c r="H592" s="51">
        <f t="shared" si="107"/>
        <v>-1</v>
      </c>
      <c r="I592" s="32">
        <f t="shared" si="3"/>
        <v>349.093</v>
      </c>
      <c r="J592" s="23">
        <f t="shared" si="1"/>
        <v>17454.65</v>
      </c>
      <c r="K592" s="78"/>
      <c r="L592" s="28"/>
      <c r="M592" s="28"/>
      <c r="N592" s="28"/>
      <c r="O592" s="28"/>
      <c r="P592" s="30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>
      <c r="A593" s="20" t="s">
        <v>456</v>
      </c>
      <c r="B593" s="18">
        <v>0.6458333333333334</v>
      </c>
      <c r="C593" s="20" t="s">
        <v>31</v>
      </c>
      <c r="D593" s="20" t="s">
        <v>459</v>
      </c>
      <c r="E593" s="20">
        <v>46.29</v>
      </c>
      <c r="F593" s="20">
        <v>1.0</v>
      </c>
      <c r="G593" s="21" t="s">
        <v>62</v>
      </c>
      <c r="H593" s="51">
        <f t="shared" si="107"/>
        <v>-1</v>
      </c>
      <c r="I593" s="32">
        <f t="shared" si="3"/>
        <v>348.093</v>
      </c>
      <c r="J593" s="23">
        <f t="shared" si="1"/>
        <v>17404.65</v>
      </c>
      <c r="K593" s="78"/>
      <c r="L593" s="28"/>
      <c r="M593" s="28"/>
      <c r="N593" s="28"/>
      <c r="O593" s="28"/>
      <c r="P593" s="30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>
      <c r="A594" s="20" t="s">
        <v>456</v>
      </c>
      <c r="B594" s="18">
        <v>0.7013888888888888</v>
      </c>
      <c r="C594" s="20" t="s">
        <v>31</v>
      </c>
      <c r="D594" s="20" t="s">
        <v>460</v>
      </c>
      <c r="E594" s="20">
        <v>43.0</v>
      </c>
      <c r="F594" s="20">
        <v>1.0</v>
      </c>
      <c r="G594" s="21" t="s">
        <v>125</v>
      </c>
      <c r="H594" s="51">
        <f t="shared" si="107"/>
        <v>-1</v>
      </c>
      <c r="I594" s="32">
        <f t="shared" si="3"/>
        <v>347.093</v>
      </c>
      <c r="J594" s="23">
        <f t="shared" si="1"/>
        <v>17354.65</v>
      </c>
      <c r="K594" s="78"/>
      <c r="L594" s="28"/>
      <c r="M594" s="28"/>
      <c r="N594" s="28"/>
      <c r="O594" s="28"/>
      <c r="P594" s="30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>
      <c r="A595" s="20" t="s">
        <v>461</v>
      </c>
      <c r="B595" s="18">
        <v>0.5625</v>
      </c>
      <c r="C595" s="20" t="s">
        <v>31</v>
      </c>
      <c r="D595" s="20" t="s">
        <v>437</v>
      </c>
      <c r="E595" s="20">
        <v>70.0</v>
      </c>
      <c r="F595" s="20">
        <v>1.0</v>
      </c>
      <c r="G595" s="21" t="s">
        <v>132</v>
      </c>
      <c r="H595" s="51">
        <f t="shared" si="107"/>
        <v>-1</v>
      </c>
      <c r="I595" s="32">
        <f t="shared" si="3"/>
        <v>346.093</v>
      </c>
      <c r="J595" s="23">
        <f t="shared" si="1"/>
        <v>17304.65</v>
      </c>
      <c r="K595" s="78"/>
      <c r="L595" s="28"/>
      <c r="M595" s="28"/>
      <c r="N595" s="28"/>
      <c r="O595" s="28"/>
      <c r="P595" s="30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>
      <c r="A596" s="20" t="s">
        <v>461</v>
      </c>
      <c r="B596" s="18">
        <v>0.6180555555555556</v>
      </c>
      <c r="C596" s="20" t="s">
        <v>31</v>
      </c>
      <c r="D596" s="20" t="s">
        <v>462</v>
      </c>
      <c r="E596" s="20">
        <v>7.82</v>
      </c>
      <c r="F596" s="20">
        <v>1.0</v>
      </c>
      <c r="G596" s="21" t="s">
        <v>45</v>
      </c>
      <c r="H596" s="51">
        <f t="shared" si="107"/>
        <v>-1</v>
      </c>
      <c r="I596" s="32">
        <f t="shared" si="3"/>
        <v>345.093</v>
      </c>
      <c r="J596" s="23">
        <f t="shared" si="1"/>
        <v>17254.65</v>
      </c>
      <c r="K596" s="78"/>
      <c r="L596" s="28"/>
      <c r="M596" s="28"/>
      <c r="N596" s="28"/>
      <c r="O596" s="28"/>
      <c r="P596" s="30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>
      <c r="A597" s="20" t="s">
        <v>461</v>
      </c>
      <c r="B597" s="18">
        <v>0.6180555555555556</v>
      </c>
      <c r="C597" s="20" t="s">
        <v>31</v>
      </c>
      <c r="D597" s="20" t="s">
        <v>463</v>
      </c>
      <c r="E597" s="20">
        <v>12.28</v>
      </c>
      <c r="F597" s="20">
        <v>1.0</v>
      </c>
      <c r="G597" s="21" t="s">
        <v>449</v>
      </c>
      <c r="H597" s="51">
        <f t="shared" si="107"/>
        <v>-1</v>
      </c>
      <c r="I597" s="32">
        <f t="shared" si="3"/>
        <v>344.093</v>
      </c>
      <c r="J597" s="23">
        <f t="shared" si="1"/>
        <v>17204.65</v>
      </c>
      <c r="K597" s="78"/>
      <c r="L597" s="28"/>
      <c r="M597" s="28"/>
      <c r="N597" s="28"/>
      <c r="O597" s="28"/>
      <c r="P597" s="30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>
      <c r="A598" s="20" t="s">
        <v>461</v>
      </c>
      <c r="B598" s="18">
        <v>0.6180555555555556</v>
      </c>
      <c r="C598" s="20" t="s">
        <v>31</v>
      </c>
      <c r="D598" s="20" t="s">
        <v>464</v>
      </c>
      <c r="E598" s="20">
        <v>14.58</v>
      </c>
      <c r="F598" s="20">
        <v>1.0</v>
      </c>
      <c r="G598" s="21" t="s">
        <v>38</v>
      </c>
      <c r="H598" s="51">
        <f t="shared" si="107"/>
        <v>-1</v>
      </c>
      <c r="I598" s="32">
        <f t="shared" si="3"/>
        <v>343.093</v>
      </c>
      <c r="J598" s="23">
        <f t="shared" si="1"/>
        <v>17154.65</v>
      </c>
      <c r="K598" s="78"/>
      <c r="L598" s="28"/>
      <c r="M598" s="28"/>
      <c r="N598" s="28"/>
      <c r="O598" s="28"/>
      <c r="P598" s="30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>
      <c r="A599" s="20" t="s">
        <v>461</v>
      </c>
      <c r="B599" s="18">
        <v>0.6458333333333334</v>
      </c>
      <c r="C599" s="19" t="s">
        <v>31</v>
      </c>
      <c r="D599" s="20" t="s">
        <v>226</v>
      </c>
      <c r="E599" s="20">
        <v>7.13</v>
      </c>
      <c r="F599" s="20">
        <v>1.0</v>
      </c>
      <c r="G599" s="21" t="s">
        <v>449</v>
      </c>
      <c r="H599" s="51">
        <f t="shared" si="107"/>
        <v>-1</v>
      </c>
      <c r="I599" s="32">
        <f t="shared" si="3"/>
        <v>342.093</v>
      </c>
      <c r="J599" s="23">
        <f t="shared" si="1"/>
        <v>17104.65</v>
      </c>
      <c r="K599" s="78"/>
      <c r="L599" s="28"/>
      <c r="M599" s="28"/>
      <c r="N599" s="28"/>
      <c r="O599" s="28"/>
      <c r="P599" s="30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>
      <c r="A600" s="20" t="s">
        <v>461</v>
      </c>
      <c r="B600" s="18">
        <v>0.6458333333333334</v>
      </c>
      <c r="C600" s="19" t="s">
        <v>31</v>
      </c>
      <c r="D600" s="20" t="s">
        <v>435</v>
      </c>
      <c r="E600" s="20">
        <v>5.1</v>
      </c>
      <c r="F600" s="20">
        <v>1.0</v>
      </c>
      <c r="G600" s="21" t="s">
        <v>45</v>
      </c>
      <c r="H600" s="51">
        <f t="shared" si="107"/>
        <v>-1</v>
      </c>
      <c r="I600" s="32">
        <f t="shared" si="3"/>
        <v>341.093</v>
      </c>
      <c r="J600" s="23">
        <f t="shared" si="1"/>
        <v>17054.65</v>
      </c>
      <c r="K600" s="78"/>
      <c r="L600" s="28"/>
      <c r="M600" s="28"/>
      <c r="N600" s="28"/>
      <c r="O600" s="28"/>
      <c r="P600" s="30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>
      <c r="A601" s="20" t="s">
        <v>465</v>
      </c>
      <c r="B601" s="18">
        <v>0.5729166666666666</v>
      </c>
      <c r="C601" s="20" t="s">
        <v>70</v>
      </c>
      <c r="D601" s="20" t="s">
        <v>457</v>
      </c>
      <c r="E601" s="20">
        <v>7.16</v>
      </c>
      <c r="F601" s="20">
        <v>1.0</v>
      </c>
      <c r="G601" s="21" t="s">
        <v>18</v>
      </c>
      <c r="H601" s="32">
        <f>F601*(E601-1)*0.95</f>
        <v>5.852</v>
      </c>
      <c r="I601" s="22">
        <f t="shared" si="3"/>
        <v>346.945</v>
      </c>
      <c r="J601" s="23">
        <f t="shared" si="1"/>
        <v>17347.25</v>
      </c>
      <c r="K601" s="78"/>
      <c r="L601" s="28"/>
      <c r="M601" s="28"/>
      <c r="N601" s="28"/>
      <c r="O601" s="28"/>
      <c r="P601" s="30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>
      <c r="A602" s="20" t="s">
        <v>465</v>
      </c>
      <c r="B602" s="18">
        <v>0.5972222222222222</v>
      </c>
      <c r="C602" s="20" t="s">
        <v>70</v>
      </c>
      <c r="D602" s="20" t="s">
        <v>466</v>
      </c>
      <c r="E602" s="20">
        <v>17.01</v>
      </c>
      <c r="F602" s="20">
        <v>1.0</v>
      </c>
      <c r="G602" s="21" t="s">
        <v>38</v>
      </c>
      <c r="H602" s="22">
        <f t="shared" ref="H602:H611" si="108">-F602</f>
        <v>-1</v>
      </c>
      <c r="I602" s="22">
        <f t="shared" si="3"/>
        <v>345.945</v>
      </c>
      <c r="J602" s="23">
        <f t="shared" si="1"/>
        <v>17297.25</v>
      </c>
      <c r="K602" s="78"/>
      <c r="L602" s="28"/>
      <c r="M602" s="28"/>
      <c r="N602" s="28"/>
      <c r="O602" s="28"/>
      <c r="P602" s="30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>
      <c r="A603" s="20" t="s">
        <v>465</v>
      </c>
      <c r="B603" s="18">
        <v>0.6180555555555556</v>
      </c>
      <c r="C603" s="20" t="s">
        <v>70</v>
      </c>
      <c r="D603" s="20" t="s">
        <v>226</v>
      </c>
      <c r="E603" s="20">
        <v>3.36</v>
      </c>
      <c r="F603" s="20">
        <v>1.0</v>
      </c>
      <c r="G603" s="21" t="s">
        <v>24</v>
      </c>
      <c r="H603" s="22">
        <f t="shared" si="108"/>
        <v>-1</v>
      </c>
      <c r="I603" s="22">
        <f t="shared" si="3"/>
        <v>344.945</v>
      </c>
      <c r="J603" s="23">
        <f t="shared" si="1"/>
        <v>17247.25</v>
      </c>
      <c r="K603" s="78"/>
      <c r="L603" s="28"/>
      <c r="M603" s="28"/>
      <c r="N603" s="28"/>
      <c r="O603" s="28"/>
      <c r="P603" s="30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>
      <c r="A604" s="20" t="s">
        <v>465</v>
      </c>
      <c r="B604" s="18">
        <v>0.6423611111111112</v>
      </c>
      <c r="C604" s="20" t="s">
        <v>70</v>
      </c>
      <c r="D604" s="20" t="s">
        <v>445</v>
      </c>
      <c r="E604" s="20">
        <v>6.94</v>
      </c>
      <c r="F604" s="20">
        <v>1.0</v>
      </c>
      <c r="G604" s="21" t="s">
        <v>45</v>
      </c>
      <c r="H604" s="22">
        <f t="shared" si="108"/>
        <v>-1</v>
      </c>
      <c r="I604" s="22">
        <f t="shared" si="3"/>
        <v>343.945</v>
      </c>
      <c r="J604" s="23">
        <f t="shared" si="1"/>
        <v>17197.25</v>
      </c>
      <c r="K604" s="78"/>
      <c r="L604" s="28"/>
      <c r="M604" s="28"/>
      <c r="N604" s="28"/>
      <c r="O604" s="28"/>
      <c r="P604" s="30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>
      <c r="A605" s="20" t="s">
        <v>467</v>
      </c>
      <c r="B605" s="18">
        <v>0.5972222222222222</v>
      </c>
      <c r="C605" s="20" t="s">
        <v>70</v>
      </c>
      <c r="D605" s="20" t="s">
        <v>468</v>
      </c>
      <c r="E605" s="20">
        <v>3.49</v>
      </c>
      <c r="F605" s="20">
        <v>1.0</v>
      </c>
      <c r="G605" s="21" t="s">
        <v>24</v>
      </c>
      <c r="H605" s="22">
        <f t="shared" si="108"/>
        <v>-1</v>
      </c>
      <c r="I605" s="22">
        <f t="shared" si="3"/>
        <v>342.945</v>
      </c>
      <c r="J605" s="23">
        <f t="shared" si="1"/>
        <v>17147.25</v>
      </c>
      <c r="K605" s="78"/>
      <c r="L605" s="28"/>
      <c r="M605" s="28"/>
      <c r="N605" s="28"/>
      <c r="O605" s="28"/>
      <c r="P605" s="30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>
      <c r="A606" s="20" t="s">
        <v>467</v>
      </c>
      <c r="B606" s="18">
        <v>0.5972222222222222</v>
      </c>
      <c r="C606" s="20" t="s">
        <v>70</v>
      </c>
      <c r="D606" s="20" t="s">
        <v>469</v>
      </c>
      <c r="E606" s="20">
        <v>3.31</v>
      </c>
      <c r="F606" s="20">
        <v>1.0</v>
      </c>
      <c r="G606" s="21" t="s">
        <v>48</v>
      </c>
      <c r="H606" s="22">
        <f t="shared" si="108"/>
        <v>-1</v>
      </c>
      <c r="I606" s="22">
        <f t="shared" si="3"/>
        <v>341.945</v>
      </c>
      <c r="J606" s="23">
        <f t="shared" si="1"/>
        <v>17097.25</v>
      </c>
      <c r="K606" s="78"/>
      <c r="L606" s="28"/>
      <c r="M606" s="28"/>
      <c r="N606" s="28"/>
      <c r="O606" s="28"/>
      <c r="P606" s="30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>
      <c r="A607" s="20" t="s">
        <v>467</v>
      </c>
      <c r="B607" s="18">
        <v>0.6944444444444444</v>
      </c>
      <c r="C607" s="20" t="s">
        <v>70</v>
      </c>
      <c r="D607" s="20" t="s">
        <v>464</v>
      </c>
      <c r="E607" s="20">
        <v>3.97</v>
      </c>
      <c r="F607" s="20">
        <v>1.0</v>
      </c>
      <c r="G607" s="21" t="s">
        <v>38</v>
      </c>
      <c r="H607" s="22">
        <f t="shared" si="108"/>
        <v>-1</v>
      </c>
      <c r="I607" s="22">
        <f t="shared" si="3"/>
        <v>340.945</v>
      </c>
      <c r="J607" s="23">
        <f t="shared" si="1"/>
        <v>17047.25</v>
      </c>
      <c r="K607" s="78"/>
      <c r="L607" s="28"/>
      <c r="M607" s="28"/>
      <c r="N607" s="28"/>
      <c r="O607" s="28"/>
      <c r="P607" s="30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>
      <c r="A608" s="20" t="s">
        <v>467</v>
      </c>
      <c r="B608" s="18">
        <v>0.6944444444444444</v>
      </c>
      <c r="C608" s="20" t="s">
        <v>70</v>
      </c>
      <c r="D608" s="20" t="s">
        <v>470</v>
      </c>
      <c r="E608" s="20">
        <v>12.79</v>
      </c>
      <c r="F608" s="20">
        <v>1.0</v>
      </c>
      <c r="G608" s="21" t="s">
        <v>64</v>
      </c>
      <c r="H608" s="22">
        <f t="shared" si="108"/>
        <v>-1</v>
      </c>
      <c r="I608" s="22">
        <f t="shared" si="3"/>
        <v>339.945</v>
      </c>
      <c r="J608" s="23">
        <f t="shared" si="1"/>
        <v>16997.25</v>
      </c>
      <c r="K608" s="78"/>
      <c r="L608" s="28"/>
      <c r="M608" s="28"/>
      <c r="N608" s="28"/>
      <c r="O608" s="28"/>
      <c r="P608" s="30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>
      <c r="A609" s="20" t="s">
        <v>467</v>
      </c>
      <c r="B609" s="18">
        <v>0.71875</v>
      </c>
      <c r="C609" s="20" t="s">
        <v>70</v>
      </c>
      <c r="D609" s="20" t="s">
        <v>434</v>
      </c>
      <c r="E609" s="20">
        <v>7.08</v>
      </c>
      <c r="F609" s="20">
        <v>1.0</v>
      </c>
      <c r="G609" s="21" t="s">
        <v>45</v>
      </c>
      <c r="H609" s="22">
        <f t="shared" si="108"/>
        <v>-1</v>
      </c>
      <c r="I609" s="22">
        <f t="shared" si="3"/>
        <v>338.945</v>
      </c>
      <c r="J609" s="23">
        <f t="shared" si="1"/>
        <v>16947.25</v>
      </c>
      <c r="K609" s="78"/>
      <c r="L609" s="28"/>
      <c r="M609" s="28"/>
      <c r="N609" s="28"/>
      <c r="O609" s="28"/>
      <c r="P609" s="30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>
      <c r="A610" s="20" t="s">
        <v>471</v>
      </c>
      <c r="B610" s="18">
        <v>0.5729166666666666</v>
      </c>
      <c r="C610" s="20" t="s">
        <v>70</v>
      </c>
      <c r="D610" s="20" t="s">
        <v>459</v>
      </c>
      <c r="E610" s="20">
        <v>20.7</v>
      </c>
      <c r="F610" s="20">
        <v>1.0</v>
      </c>
      <c r="G610" s="21" t="s">
        <v>472</v>
      </c>
      <c r="H610" s="22">
        <f t="shared" si="108"/>
        <v>-1</v>
      </c>
      <c r="I610" s="22">
        <f t="shared" si="3"/>
        <v>337.945</v>
      </c>
      <c r="J610" s="23">
        <f t="shared" si="1"/>
        <v>16897.25</v>
      </c>
      <c r="K610" s="78"/>
      <c r="L610" s="28"/>
      <c r="M610" s="28"/>
      <c r="N610" s="28"/>
      <c r="O610" s="28"/>
      <c r="P610" s="30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>
      <c r="A611" s="20" t="s">
        <v>471</v>
      </c>
      <c r="B611" s="18">
        <v>0.5729166666666666</v>
      </c>
      <c r="C611" s="20" t="s">
        <v>70</v>
      </c>
      <c r="D611" s="20" t="s">
        <v>473</v>
      </c>
      <c r="E611" s="20">
        <v>53.48</v>
      </c>
      <c r="F611" s="20">
        <v>1.0</v>
      </c>
      <c r="G611" s="21" t="s">
        <v>83</v>
      </c>
      <c r="H611" s="22">
        <f t="shared" si="108"/>
        <v>-1</v>
      </c>
      <c r="I611" s="22">
        <f t="shared" si="3"/>
        <v>336.945</v>
      </c>
      <c r="J611" s="23">
        <f t="shared" si="1"/>
        <v>16847.25</v>
      </c>
      <c r="K611" s="78"/>
      <c r="L611" s="28"/>
      <c r="M611" s="28"/>
      <c r="N611" s="28"/>
      <c r="O611" s="28"/>
      <c r="P611" s="30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>
      <c r="A612" s="20" t="s">
        <v>471</v>
      </c>
      <c r="B612" s="18">
        <v>0.6805555555555556</v>
      </c>
      <c r="C612" s="20" t="s">
        <v>70</v>
      </c>
      <c r="D612" s="20" t="s">
        <v>244</v>
      </c>
      <c r="E612" s="20">
        <v>3.54</v>
      </c>
      <c r="F612" s="20">
        <v>1.0</v>
      </c>
      <c r="G612" s="21" t="s">
        <v>18</v>
      </c>
      <c r="H612" s="32">
        <f>F612*(E612-1)*0.95</f>
        <v>2.413</v>
      </c>
      <c r="I612" s="22">
        <f t="shared" si="3"/>
        <v>339.358</v>
      </c>
      <c r="J612" s="23">
        <f t="shared" si="1"/>
        <v>16967.9</v>
      </c>
      <c r="K612" s="78"/>
      <c r="L612" s="28"/>
      <c r="M612" s="28"/>
      <c r="N612" s="28"/>
      <c r="O612" s="28"/>
      <c r="P612" s="30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>
      <c r="A613" s="20" t="s">
        <v>471</v>
      </c>
      <c r="B613" s="18">
        <v>0.6805555555555556</v>
      </c>
      <c r="C613" s="20" t="s">
        <v>70</v>
      </c>
      <c r="D613" s="20" t="s">
        <v>474</v>
      </c>
      <c r="E613" s="20">
        <v>7.25</v>
      </c>
      <c r="F613" s="20">
        <v>1.0</v>
      </c>
      <c r="G613" s="21" t="s">
        <v>24</v>
      </c>
      <c r="H613" s="22">
        <f>-F613</f>
        <v>-1</v>
      </c>
      <c r="I613" s="22">
        <f t="shared" si="3"/>
        <v>338.358</v>
      </c>
      <c r="J613" s="23">
        <f t="shared" si="1"/>
        <v>16917.9</v>
      </c>
      <c r="K613" s="78"/>
      <c r="L613" s="28"/>
      <c r="M613" s="28"/>
      <c r="N613" s="28"/>
      <c r="O613" s="28"/>
      <c r="P613" s="30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>
      <c r="A614" s="20" t="s">
        <v>471</v>
      </c>
      <c r="B614" s="18">
        <v>0.71875</v>
      </c>
      <c r="C614" s="20" t="s">
        <v>70</v>
      </c>
      <c r="D614" s="20" t="s">
        <v>475</v>
      </c>
      <c r="E614" s="20">
        <v>18.12</v>
      </c>
      <c r="F614" s="20">
        <v>1.0</v>
      </c>
      <c r="G614" s="21" t="s">
        <v>18</v>
      </c>
      <c r="H614" s="32">
        <f>F614*(E614-1)*0.95</f>
        <v>16.264</v>
      </c>
      <c r="I614" s="22">
        <f t="shared" si="3"/>
        <v>354.622</v>
      </c>
      <c r="J614" s="23">
        <f t="shared" si="1"/>
        <v>17731.1</v>
      </c>
      <c r="K614" s="78"/>
      <c r="L614" s="28"/>
      <c r="M614" s="28"/>
      <c r="N614" s="28"/>
      <c r="O614" s="28"/>
      <c r="P614" s="30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>
      <c r="A615" s="20" t="s">
        <v>476</v>
      </c>
      <c r="B615" s="89">
        <v>0.7083333333333334</v>
      </c>
      <c r="C615" s="90" t="s">
        <v>68</v>
      </c>
      <c r="D615" s="90" t="s">
        <v>477</v>
      </c>
      <c r="E615" s="90">
        <v>29.7</v>
      </c>
      <c r="F615" s="90">
        <v>1.0</v>
      </c>
      <c r="G615" s="92" t="s">
        <v>447</v>
      </c>
      <c r="H615" s="51">
        <f t="shared" ref="H615:H619" si="109">-F615</f>
        <v>-1</v>
      </c>
      <c r="I615" s="22">
        <f t="shared" si="3"/>
        <v>353.622</v>
      </c>
      <c r="J615" s="23">
        <f t="shared" si="1"/>
        <v>17681.1</v>
      </c>
      <c r="K615" s="78"/>
      <c r="L615" s="28"/>
      <c r="M615" s="28"/>
      <c r="N615" s="28"/>
      <c r="O615" s="28"/>
      <c r="P615" s="30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>
      <c r="A616" s="90" t="s">
        <v>478</v>
      </c>
      <c r="B616" s="89">
        <v>0.5868055555555556</v>
      </c>
      <c r="C616" s="90" t="s">
        <v>31</v>
      </c>
      <c r="D616" s="90" t="s">
        <v>460</v>
      </c>
      <c r="E616" s="90">
        <v>7.8</v>
      </c>
      <c r="F616" s="90">
        <v>1.0</v>
      </c>
      <c r="G616" s="92" t="s">
        <v>447</v>
      </c>
      <c r="H616" s="51">
        <f t="shared" si="109"/>
        <v>-1</v>
      </c>
      <c r="I616" s="22">
        <f t="shared" si="3"/>
        <v>352.622</v>
      </c>
      <c r="J616" s="23">
        <f t="shared" si="1"/>
        <v>17631.1</v>
      </c>
      <c r="K616" s="78"/>
      <c r="L616" s="28"/>
      <c r="M616" s="28"/>
      <c r="N616" s="28"/>
      <c r="O616" s="28"/>
      <c r="P616" s="30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>
      <c r="A617" s="90" t="s">
        <v>479</v>
      </c>
      <c r="B617" s="89">
        <v>0.6145833333333334</v>
      </c>
      <c r="C617" s="90" t="s">
        <v>84</v>
      </c>
      <c r="D617" s="90" t="s">
        <v>480</v>
      </c>
      <c r="E617" s="90">
        <v>15.59</v>
      </c>
      <c r="F617" s="90">
        <v>1.0</v>
      </c>
      <c r="G617" s="92" t="s">
        <v>62</v>
      </c>
      <c r="H617" s="51">
        <f t="shared" si="109"/>
        <v>-1</v>
      </c>
      <c r="I617" s="22">
        <f t="shared" si="3"/>
        <v>351.622</v>
      </c>
      <c r="J617" s="23">
        <f t="shared" si="1"/>
        <v>17581.1</v>
      </c>
      <c r="K617" s="78"/>
      <c r="L617" s="28"/>
      <c r="M617" s="28"/>
      <c r="N617" s="28"/>
      <c r="O617" s="28"/>
      <c r="P617" s="30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>
      <c r="A618" s="90" t="s">
        <v>479</v>
      </c>
      <c r="B618" s="89">
        <v>0.6631944444444444</v>
      </c>
      <c r="C618" s="90" t="s">
        <v>84</v>
      </c>
      <c r="D618" s="90" t="s">
        <v>481</v>
      </c>
      <c r="E618" s="90">
        <v>38.51</v>
      </c>
      <c r="F618" s="90">
        <v>1.0</v>
      </c>
      <c r="G618" s="92" t="s">
        <v>447</v>
      </c>
      <c r="H618" s="51">
        <f t="shared" si="109"/>
        <v>-1</v>
      </c>
      <c r="I618" s="22">
        <f t="shared" si="3"/>
        <v>350.622</v>
      </c>
      <c r="J618" s="23">
        <f t="shared" si="1"/>
        <v>17531.1</v>
      </c>
      <c r="K618" s="78"/>
      <c r="L618" s="95"/>
      <c r="M618" s="28"/>
      <c r="N618" s="28"/>
      <c r="O618" s="28"/>
      <c r="P618" s="30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>
      <c r="A619" s="90" t="s">
        <v>482</v>
      </c>
      <c r="B619" s="89">
        <v>0.7048611111111112</v>
      </c>
      <c r="C619" s="90" t="s">
        <v>88</v>
      </c>
      <c r="D619" s="90" t="s">
        <v>483</v>
      </c>
      <c r="E619" s="90">
        <v>3.48</v>
      </c>
      <c r="F619" s="90">
        <v>1.0</v>
      </c>
      <c r="G619" s="92" t="s">
        <v>24</v>
      </c>
      <c r="H619" s="51">
        <f t="shared" si="109"/>
        <v>-1</v>
      </c>
      <c r="I619" s="22">
        <f t="shared" si="3"/>
        <v>349.622</v>
      </c>
      <c r="J619" s="23">
        <f t="shared" si="1"/>
        <v>17481.1</v>
      </c>
      <c r="K619" s="78"/>
      <c r="L619" s="28"/>
      <c r="M619" s="28"/>
      <c r="N619" s="28"/>
      <c r="O619" s="28"/>
      <c r="P619" s="30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>
      <c r="A620" s="90" t="s">
        <v>482</v>
      </c>
      <c r="B620" s="89">
        <v>0.7291666666666666</v>
      </c>
      <c r="C620" s="90" t="s">
        <v>88</v>
      </c>
      <c r="D620" s="90" t="s">
        <v>484</v>
      </c>
      <c r="E620" s="90">
        <v>2.1</v>
      </c>
      <c r="F620" s="90">
        <v>1.0</v>
      </c>
      <c r="G620" s="92" t="s">
        <v>18</v>
      </c>
      <c r="H620" s="32">
        <f t="shared" ref="H620:H621" si="110">F620*(E620-1)*0.95</f>
        <v>1.045</v>
      </c>
      <c r="I620" s="22">
        <f t="shared" si="3"/>
        <v>350.667</v>
      </c>
      <c r="J620" s="23">
        <f t="shared" si="1"/>
        <v>17533.35</v>
      </c>
      <c r="K620" s="78"/>
      <c r="L620" s="28"/>
      <c r="M620" s="28"/>
      <c r="N620" s="28"/>
      <c r="O620" s="28"/>
      <c r="P620" s="30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>
      <c r="A621" s="90" t="s">
        <v>482</v>
      </c>
      <c r="B621" s="89">
        <v>0.7534722222222222</v>
      </c>
      <c r="C621" s="90" t="s">
        <v>88</v>
      </c>
      <c r="D621" s="90" t="s">
        <v>485</v>
      </c>
      <c r="E621" s="90">
        <v>2.49</v>
      </c>
      <c r="F621" s="90">
        <v>1.0</v>
      </c>
      <c r="G621" s="92" t="s">
        <v>18</v>
      </c>
      <c r="H621" s="32">
        <f t="shared" si="110"/>
        <v>1.4155</v>
      </c>
      <c r="I621" s="22">
        <f t="shared" si="3"/>
        <v>352.0825</v>
      </c>
      <c r="J621" s="23">
        <f t="shared" si="1"/>
        <v>17604.125</v>
      </c>
      <c r="K621" s="78"/>
      <c r="L621" s="28"/>
      <c r="M621" s="28"/>
      <c r="N621" s="28"/>
      <c r="O621" s="28"/>
      <c r="P621" s="30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>
      <c r="A622" s="90" t="s">
        <v>486</v>
      </c>
      <c r="B622" s="89">
        <v>0.6770833333333334</v>
      </c>
      <c r="C622" s="90" t="s">
        <v>88</v>
      </c>
      <c r="D622" s="90" t="s">
        <v>487</v>
      </c>
      <c r="E622" s="90">
        <v>6.3</v>
      </c>
      <c r="F622" s="90">
        <v>1.0</v>
      </c>
      <c r="G622" s="92" t="s">
        <v>447</v>
      </c>
      <c r="H622" s="51">
        <f t="shared" ref="H622:H623" si="111">-F622</f>
        <v>-1</v>
      </c>
      <c r="I622" s="22">
        <f t="shared" si="3"/>
        <v>351.0825</v>
      </c>
      <c r="J622" s="23">
        <f t="shared" si="1"/>
        <v>17554.125</v>
      </c>
      <c r="K622" s="78"/>
      <c r="L622" s="28"/>
      <c r="M622" s="28"/>
      <c r="N622" s="28"/>
      <c r="O622" s="28"/>
      <c r="P622" s="30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>
      <c r="A623" s="90" t="s">
        <v>486</v>
      </c>
      <c r="B623" s="89">
        <v>0.7291666666666666</v>
      </c>
      <c r="C623" s="90" t="s">
        <v>88</v>
      </c>
      <c r="D623" s="90" t="s">
        <v>488</v>
      </c>
      <c r="E623" s="90">
        <v>3.15</v>
      </c>
      <c r="F623" s="90">
        <v>1.0</v>
      </c>
      <c r="G623" s="92" t="s">
        <v>24</v>
      </c>
      <c r="H623" s="51">
        <f t="shared" si="111"/>
        <v>-1</v>
      </c>
      <c r="I623" s="22">
        <f t="shared" si="3"/>
        <v>350.0825</v>
      </c>
      <c r="J623" s="23">
        <f t="shared" si="1"/>
        <v>17504.125</v>
      </c>
      <c r="K623" s="78"/>
      <c r="L623" s="28"/>
      <c r="M623" s="28"/>
      <c r="N623" s="28"/>
      <c r="O623" s="28"/>
      <c r="P623" s="30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>
      <c r="A624" s="90" t="s">
        <v>486</v>
      </c>
      <c r="B624" s="89">
        <v>0.7291666666666666</v>
      </c>
      <c r="C624" s="90" t="s">
        <v>88</v>
      </c>
      <c r="D624" s="90" t="s">
        <v>418</v>
      </c>
      <c r="E624" s="90">
        <v>5.71</v>
      </c>
      <c r="F624" s="90">
        <v>1.0</v>
      </c>
      <c r="G624" s="92" t="s">
        <v>18</v>
      </c>
      <c r="H624" s="32">
        <f t="shared" ref="H624:H625" si="112">F624*(E624-1)*0.95</f>
        <v>4.4745</v>
      </c>
      <c r="I624" s="22">
        <f t="shared" si="3"/>
        <v>354.557</v>
      </c>
      <c r="J624" s="23">
        <f t="shared" si="1"/>
        <v>17727.85</v>
      </c>
      <c r="K624" s="78"/>
      <c r="L624" s="28"/>
      <c r="M624" s="28"/>
      <c r="N624" s="28"/>
      <c r="O624" s="28"/>
      <c r="P624" s="30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>
      <c r="A625" s="90" t="s">
        <v>486</v>
      </c>
      <c r="B625" s="89">
        <v>0.7534722222222222</v>
      </c>
      <c r="C625" s="90" t="s">
        <v>88</v>
      </c>
      <c r="D625" s="90" t="s">
        <v>489</v>
      </c>
      <c r="E625" s="90">
        <v>11.68</v>
      </c>
      <c r="F625" s="90">
        <v>1.0</v>
      </c>
      <c r="G625" s="92" t="s">
        <v>18</v>
      </c>
      <c r="H625" s="32">
        <f t="shared" si="112"/>
        <v>10.146</v>
      </c>
      <c r="I625" s="22">
        <f t="shared" si="3"/>
        <v>364.703</v>
      </c>
      <c r="J625" s="23">
        <f t="shared" si="1"/>
        <v>18235.15</v>
      </c>
      <c r="K625" s="78"/>
      <c r="L625" s="28"/>
      <c r="M625" s="28"/>
      <c r="N625" s="28"/>
      <c r="O625" s="28"/>
      <c r="P625" s="30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>
      <c r="A626" s="90" t="s">
        <v>490</v>
      </c>
      <c r="B626" s="89">
        <v>0.6458333333333334</v>
      </c>
      <c r="C626" s="90" t="s">
        <v>12</v>
      </c>
      <c r="D626" s="90" t="s">
        <v>491</v>
      </c>
      <c r="E626" s="90">
        <v>6.15</v>
      </c>
      <c r="F626" s="90">
        <v>1.0</v>
      </c>
      <c r="G626" s="92" t="s">
        <v>52</v>
      </c>
      <c r="H626" s="51">
        <f t="shared" ref="H626:H633" si="113">-F626</f>
        <v>-1</v>
      </c>
      <c r="I626" s="22">
        <f t="shared" si="3"/>
        <v>363.703</v>
      </c>
      <c r="J626" s="23">
        <f t="shared" si="1"/>
        <v>18185.15</v>
      </c>
      <c r="K626" s="78"/>
      <c r="L626" s="28"/>
      <c r="M626" s="28"/>
      <c r="N626" s="28"/>
      <c r="O626" s="28"/>
      <c r="P626" s="30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>
      <c r="A627" s="90" t="s">
        <v>492</v>
      </c>
      <c r="B627" s="89">
        <v>0.625</v>
      </c>
      <c r="C627" s="90" t="s">
        <v>12</v>
      </c>
      <c r="D627" s="90" t="s">
        <v>493</v>
      </c>
      <c r="E627" s="90">
        <v>6.2</v>
      </c>
      <c r="F627" s="90">
        <v>1.0</v>
      </c>
      <c r="G627" s="92" t="s">
        <v>24</v>
      </c>
      <c r="H627" s="51">
        <f t="shared" si="113"/>
        <v>-1</v>
      </c>
      <c r="I627" s="22">
        <f t="shared" si="3"/>
        <v>362.703</v>
      </c>
      <c r="J627" s="23">
        <f t="shared" si="1"/>
        <v>18135.15</v>
      </c>
      <c r="K627" s="78"/>
      <c r="L627" s="28"/>
      <c r="M627" s="28"/>
      <c r="N627" s="28"/>
      <c r="O627" s="28"/>
      <c r="P627" s="30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>
      <c r="A628" s="90" t="s">
        <v>492</v>
      </c>
      <c r="B628" s="89">
        <v>0.6736111111111112</v>
      </c>
      <c r="C628" s="90" t="s">
        <v>12</v>
      </c>
      <c r="D628" s="90" t="s">
        <v>454</v>
      </c>
      <c r="E628" s="90">
        <v>5.75</v>
      </c>
      <c r="F628" s="90">
        <v>1.0</v>
      </c>
      <c r="G628" s="92" t="s">
        <v>48</v>
      </c>
      <c r="H628" s="51">
        <f t="shared" si="113"/>
        <v>-1</v>
      </c>
      <c r="I628" s="22">
        <f t="shared" si="3"/>
        <v>361.703</v>
      </c>
      <c r="J628" s="23">
        <f t="shared" si="1"/>
        <v>18085.15</v>
      </c>
      <c r="K628" s="78"/>
      <c r="L628" s="28"/>
      <c r="M628" s="28"/>
      <c r="N628" s="28"/>
      <c r="O628" s="28"/>
      <c r="P628" s="30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>
      <c r="A629" s="90" t="s">
        <v>492</v>
      </c>
      <c r="B629" s="89">
        <v>0.6736111111111112</v>
      </c>
      <c r="C629" s="90" t="s">
        <v>12</v>
      </c>
      <c r="D629" s="90" t="s">
        <v>494</v>
      </c>
      <c r="E629" s="90">
        <v>7.01</v>
      </c>
      <c r="F629" s="90">
        <v>1.0</v>
      </c>
      <c r="G629" s="92" t="s">
        <v>52</v>
      </c>
      <c r="H629" s="51">
        <f t="shared" si="113"/>
        <v>-1</v>
      </c>
      <c r="I629" s="22">
        <f t="shared" si="3"/>
        <v>360.703</v>
      </c>
      <c r="J629" s="23">
        <f t="shared" si="1"/>
        <v>18035.15</v>
      </c>
      <c r="K629" s="78"/>
      <c r="L629" s="28"/>
      <c r="M629" s="28"/>
      <c r="N629" s="28"/>
      <c r="O629" s="28"/>
      <c r="P629" s="30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>
      <c r="A630" s="90" t="s">
        <v>495</v>
      </c>
      <c r="B630" s="89">
        <v>0.5972222222222222</v>
      </c>
      <c r="C630" s="90" t="s">
        <v>81</v>
      </c>
      <c r="D630" s="90" t="s">
        <v>496</v>
      </c>
      <c r="E630" s="90">
        <v>154.08</v>
      </c>
      <c r="F630" s="90">
        <v>1.0</v>
      </c>
      <c r="G630" s="92" t="s">
        <v>192</v>
      </c>
      <c r="H630" s="51">
        <f t="shared" si="113"/>
        <v>-1</v>
      </c>
      <c r="I630" s="22">
        <f t="shared" si="3"/>
        <v>359.703</v>
      </c>
      <c r="J630" s="23">
        <f t="shared" si="1"/>
        <v>17985.15</v>
      </c>
      <c r="K630" s="78"/>
      <c r="L630" s="28"/>
      <c r="M630" s="28"/>
      <c r="N630" s="28"/>
      <c r="O630" s="28"/>
      <c r="P630" s="30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>
      <c r="A631" s="90" t="s">
        <v>497</v>
      </c>
      <c r="B631" s="89">
        <v>0.6319444444444444</v>
      </c>
      <c r="C631" s="90" t="s">
        <v>20</v>
      </c>
      <c r="D631" s="90" t="s">
        <v>480</v>
      </c>
      <c r="E631" s="90">
        <v>10.0</v>
      </c>
      <c r="F631" s="90">
        <v>1.0</v>
      </c>
      <c r="G631" s="92" t="s">
        <v>52</v>
      </c>
      <c r="H631" s="51">
        <f t="shared" si="113"/>
        <v>-1</v>
      </c>
      <c r="I631" s="22">
        <f t="shared" si="3"/>
        <v>358.703</v>
      </c>
      <c r="J631" s="23">
        <f t="shared" si="1"/>
        <v>17935.15</v>
      </c>
      <c r="K631" s="78"/>
      <c r="L631" s="28"/>
      <c r="M631" s="28"/>
      <c r="N631" s="28"/>
      <c r="O631" s="28"/>
      <c r="P631" s="30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>
      <c r="A632" s="90" t="s">
        <v>498</v>
      </c>
      <c r="B632" s="89">
        <v>0.6458333333333334</v>
      </c>
      <c r="C632" s="90" t="s">
        <v>94</v>
      </c>
      <c r="D632" s="90" t="s">
        <v>499</v>
      </c>
      <c r="E632" s="90">
        <v>6.2</v>
      </c>
      <c r="F632" s="90">
        <v>1.0</v>
      </c>
      <c r="G632" s="92" t="s">
        <v>62</v>
      </c>
      <c r="H632" s="51">
        <f t="shared" si="113"/>
        <v>-1</v>
      </c>
      <c r="I632" s="22">
        <f t="shared" si="3"/>
        <v>357.703</v>
      </c>
      <c r="J632" s="23">
        <f t="shared" si="1"/>
        <v>17885.15</v>
      </c>
      <c r="K632" s="78"/>
      <c r="L632" s="28"/>
      <c r="M632" s="28"/>
      <c r="N632" s="28"/>
      <c r="O632" s="28"/>
      <c r="P632" s="30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>
      <c r="A633" s="90" t="s">
        <v>500</v>
      </c>
      <c r="B633" s="89">
        <v>0.8159722222222222</v>
      </c>
      <c r="C633" s="90" t="s">
        <v>12</v>
      </c>
      <c r="D633" s="90" t="s">
        <v>501</v>
      </c>
      <c r="E633" s="90">
        <v>6.32</v>
      </c>
      <c r="F633" s="90">
        <v>1.0</v>
      </c>
      <c r="G633" s="92" t="s">
        <v>45</v>
      </c>
      <c r="H633" s="51">
        <f t="shared" si="113"/>
        <v>-1</v>
      </c>
      <c r="I633" s="22">
        <f t="shared" si="3"/>
        <v>356.703</v>
      </c>
      <c r="J633" s="23">
        <f t="shared" si="1"/>
        <v>17835.15</v>
      </c>
      <c r="K633" s="78"/>
      <c r="L633" s="28"/>
      <c r="M633" s="28"/>
      <c r="N633" s="28"/>
      <c r="O633" s="28"/>
      <c r="P633" s="30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>
      <c r="A634" s="90" t="s">
        <v>502</v>
      </c>
      <c r="B634" s="89">
        <v>0.65625</v>
      </c>
      <c r="C634" s="90" t="s">
        <v>151</v>
      </c>
      <c r="D634" s="90" t="s">
        <v>503</v>
      </c>
      <c r="E634" s="90">
        <v>4.75</v>
      </c>
      <c r="F634" s="90">
        <v>1.0</v>
      </c>
      <c r="G634" s="92" t="s">
        <v>18</v>
      </c>
      <c r="H634" s="32">
        <f t="shared" ref="H634:H637" si="114">F634*(E634-1)*0.95</f>
        <v>3.5625</v>
      </c>
      <c r="I634" s="22">
        <f t="shared" si="3"/>
        <v>360.2655</v>
      </c>
      <c r="J634" s="23">
        <f t="shared" si="1"/>
        <v>18013.275</v>
      </c>
      <c r="K634" s="78"/>
      <c r="L634" s="28"/>
      <c r="M634" s="28"/>
      <c r="N634" s="28"/>
      <c r="O634" s="28"/>
      <c r="P634" s="30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>
      <c r="A635" s="90" t="s">
        <v>504</v>
      </c>
      <c r="B635" s="89">
        <v>0.6701388888888888</v>
      </c>
      <c r="C635" s="90" t="s">
        <v>20</v>
      </c>
      <c r="D635" s="90" t="s">
        <v>505</v>
      </c>
      <c r="E635" s="90">
        <v>7.0</v>
      </c>
      <c r="F635" s="90">
        <v>1.0</v>
      </c>
      <c r="G635" s="92" t="s">
        <v>18</v>
      </c>
      <c r="H635" s="32">
        <f t="shared" si="114"/>
        <v>5.7</v>
      </c>
      <c r="I635" s="22">
        <f t="shared" si="3"/>
        <v>365.9655</v>
      </c>
      <c r="J635" s="23">
        <f t="shared" si="1"/>
        <v>18298.275</v>
      </c>
      <c r="K635" s="78"/>
      <c r="L635" s="28"/>
      <c r="M635" s="28"/>
      <c r="N635" s="28"/>
      <c r="O635" s="28"/>
      <c r="P635" s="30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>
      <c r="A636" s="90" t="s">
        <v>504</v>
      </c>
      <c r="B636" s="89">
        <v>0.6736111111111112</v>
      </c>
      <c r="C636" s="90" t="s">
        <v>101</v>
      </c>
      <c r="D636" s="90" t="s">
        <v>506</v>
      </c>
      <c r="E636" s="90">
        <v>1.46</v>
      </c>
      <c r="F636" s="90">
        <v>1.0</v>
      </c>
      <c r="G636" s="92" t="s">
        <v>18</v>
      </c>
      <c r="H636" s="32">
        <f t="shared" si="114"/>
        <v>0.437</v>
      </c>
      <c r="I636" s="22">
        <f t="shared" si="3"/>
        <v>366.4025</v>
      </c>
      <c r="J636" s="23">
        <f t="shared" si="1"/>
        <v>18320.125</v>
      </c>
      <c r="K636" s="78"/>
      <c r="L636" s="28"/>
      <c r="M636" s="28"/>
      <c r="N636" s="28"/>
      <c r="O636" s="28"/>
      <c r="P636" s="30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>
      <c r="A637" s="90" t="s">
        <v>507</v>
      </c>
      <c r="B637" s="89">
        <v>0.6076388888888888</v>
      </c>
      <c r="C637" s="90" t="s">
        <v>111</v>
      </c>
      <c r="D637" s="90" t="s">
        <v>508</v>
      </c>
      <c r="E637" s="93">
        <v>1.86</v>
      </c>
      <c r="F637" s="90">
        <v>1.0</v>
      </c>
      <c r="G637" s="94">
        <v>1.0</v>
      </c>
      <c r="H637" s="32">
        <f t="shared" si="114"/>
        <v>0.817</v>
      </c>
      <c r="I637" s="22">
        <f t="shared" si="3"/>
        <v>367.2195</v>
      </c>
      <c r="J637" s="23">
        <f t="shared" si="1"/>
        <v>18360.975</v>
      </c>
      <c r="K637" s="78"/>
      <c r="L637" s="28"/>
      <c r="M637" s="28"/>
      <c r="N637" s="28"/>
      <c r="O637" s="28"/>
      <c r="P637" s="30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>
      <c r="A638" s="90" t="s">
        <v>507</v>
      </c>
      <c r="B638" s="89">
        <v>0.6076388888888888</v>
      </c>
      <c r="C638" s="90" t="s">
        <v>111</v>
      </c>
      <c r="D638" s="90" t="s">
        <v>509</v>
      </c>
      <c r="E638" s="93">
        <v>11.5</v>
      </c>
      <c r="F638" s="90">
        <v>1.0</v>
      </c>
      <c r="G638" s="94">
        <v>2.0</v>
      </c>
      <c r="H638" s="51">
        <f>-F638</f>
        <v>-1</v>
      </c>
      <c r="I638" s="22">
        <f t="shared" si="3"/>
        <v>366.2195</v>
      </c>
      <c r="J638" s="23">
        <f t="shared" si="1"/>
        <v>18310.975</v>
      </c>
      <c r="K638" s="78"/>
      <c r="L638" s="28"/>
      <c r="M638" s="28"/>
      <c r="N638" s="28"/>
      <c r="O638" s="28"/>
      <c r="P638" s="30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>
      <c r="A639" s="90" t="s">
        <v>507</v>
      </c>
      <c r="B639" s="89">
        <v>0.6319444444444444</v>
      </c>
      <c r="C639" s="90" t="s">
        <v>111</v>
      </c>
      <c r="D639" s="90" t="s">
        <v>510</v>
      </c>
      <c r="E639" s="93">
        <v>5.38</v>
      </c>
      <c r="F639" s="90">
        <v>1.0</v>
      </c>
      <c r="G639" s="94">
        <v>1.0</v>
      </c>
      <c r="H639" s="32">
        <f>F639*(E639-1)*0.95</f>
        <v>4.161</v>
      </c>
      <c r="I639" s="22">
        <f t="shared" si="3"/>
        <v>370.3805</v>
      </c>
      <c r="J639" s="23">
        <f t="shared" si="1"/>
        <v>18519.025</v>
      </c>
      <c r="K639" s="78"/>
      <c r="L639" s="28"/>
      <c r="M639" s="28"/>
      <c r="N639" s="28"/>
      <c r="O639" s="28"/>
      <c r="P639" s="30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>
      <c r="A640" s="90" t="s">
        <v>507</v>
      </c>
      <c r="B640" s="89">
        <v>0.6319444444444444</v>
      </c>
      <c r="C640" s="90" t="s">
        <v>111</v>
      </c>
      <c r="D640" s="90" t="s">
        <v>491</v>
      </c>
      <c r="E640" s="93">
        <v>8.6</v>
      </c>
      <c r="F640" s="90">
        <v>1.0</v>
      </c>
      <c r="G640" s="94">
        <v>4.0</v>
      </c>
      <c r="H640" s="51">
        <f t="shared" ref="H640:H650" si="115">-F640</f>
        <v>-1</v>
      </c>
      <c r="I640" s="22">
        <f t="shared" si="3"/>
        <v>369.3805</v>
      </c>
      <c r="J640" s="23">
        <f t="shared" si="1"/>
        <v>18469.025</v>
      </c>
      <c r="K640" s="78"/>
      <c r="L640" s="28"/>
      <c r="M640" s="28"/>
      <c r="N640" s="28"/>
      <c r="O640" s="28"/>
      <c r="P640" s="30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>
      <c r="A641" s="90" t="s">
        <v>507</v>
      </c>
      <c r="B641" s="89">
        <v>0.6875</v>
      </c>
      <c r="C641" s="90" t="s">
        <v>111</v>
      </c>
      <c r="D641" s="90" t="s">
        <v>511</v>
      </c>
      <c r="E641" s="93">
        <v>5.75</v>
      </c>
      <c r="F641" s="90">
        <v>1.0</v>
      </c>
      <c r="G641" s="94">
        <v>4.0</v>
      </c>
      <c r="H641" s="51">
        <f t="shared" si="115"/>
        <v>-1</v>
      </c>
      <c r="I641" s="22">
        <f t="shared" si="3"/>
        <v>368.3805</v>
      </c>
      <c r="J641" s="23">
        <f t="shared" si="1"/>
        <v>18419.025</v>
      </c>
      <c r="K641" s="78"/>
      <c r="L641" s="28"/>
      <c r="M641" s="28"/>
      <c r="N641" s="28"/>
      <c r="O641" s="28"/>
      <c r="P641" s="30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>
      <c r="A642" s="90" t="s">
        <v>507</v>
      </c>
      <c r="B642" s="89">
        <v>0.6875</v>
      </c>
      <c r="C642" s="90" t="s">
        <v>111</v>
      </c>
      <c r="D642" s="90" t="s">
        <v>512</v>
      </c>
      <c r="E642" s="93">
        <v>15.21</v>
      </c>
      <c r="F642" s="90">
        <v>1.0</v>
      </c>
      <c r="G642" s="94">
        <v>12.0</v>
      </c>
      <c r="H642" s="51">
        <f t="shared" si="115"/>
        <v>-1</v>
      </c>
      <c r="I642" s="22">
        <f t="shared" si="3"/>
        <v>367.3805</v>
      </c>
      <c r="J642" s="23">
        <f t="shared" si="1"/>
        <v>18369.025</v>
      </c>
      <c r="K642" s="78"/>
      <c r="L642" s="28"/>
      <c r="M642" s="28"/>
      <c r="N642" s="28"/>
      <c r="O642" s="28"/>
      <c r="P642" s="30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>
      <c r="A643" s="90" t="s">
        <v>513</v>
      </c>
      <c r="B643" s="89">
        <v>0.6458333333333334</v>
      </c>
      <c r="C643" s="90" t="s">
        <v>20</v>
      </c>
      <c r="D643" s="90" t="s">
        <v>514</v>
      </c>
      <c r="E643" s="90">
        <v>4.16</v>
      </c>
      <c r="F643" s="90">
        <v>1.0</v>
      </c>
      <c r="G643" s="92" t="s">
        <v>45</v>
      </c>
      <c r="H643" s="51">
        <f t="shared" si="115"/>
        <v>-1</v>
      </c>
      <c r="I643" s="22">
        <f t="shared" si="3"/>
        <v>366.3805</v>
      </c>
      <c r="J643" s="23">
        <f t="shared" si="1"/>
        <v>18319.025</v>
      </c>
      <c r="K643" s="78"/>
      <c r="L643" s="28"/>
      <c r="M643" s="28"/>
      <c r="N643" s="28"/>
      <c r="O643" s="28"/>
      <c r="P643" s="30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>
      <c r="A644" s="90" t="s">
        <v>515</v>
      </c>
      <c r="B644" s="89">
        <v>0.6111111111111112</v>
      </c>
      <c r="C644" s="90" t="s">
        <v>12</v>
      </c>
      <c r="D644" s="90" t="s">
        <v>516</v>
      </c>
      <c r="E644" s="90">
        <v>5.92</v>
      </c>
      <c r="F644" s="90">
        <v>1.0</v>
      </c>
      <c r="G644" s="92" t="s">
        <v>64</v>
      </c>
      <c r="H644" s="51">
        <f t="shared" si="115"/>
        <v>-1</v>
      </c>
      <c r="I644" s="22">
        <f t="shared" si="3"/>
        <v>365.3805</v>
      </c>
      <c r="J644" s="23">
        <f t="shared" si="1"/>
        <v>18269.025</v>
      </c>
      <c r="K644" s="78"/>
      <c r="L644" s="28"/>
      <c r="M644" s="28"/>
      <c r="N644" s="28"/>
      <c r="O644" s="28"/>
      <c r="P644" s="30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>
      <c r="A645" s="90" t="s">
        <v>515</v>
      </c>
      <c r="B645" s="89">
        <v>0.6215277777777778</v>
      </c>
      <c r="C645" s="90" t="s">
        <v>94</v>
      </c>
      <c r="D645" s="90" t="s">
        <v>517</v>
      </c>
      <c r="E645" s="90">
        <v>11.74</v>
      </c>
      <c r="F645" s="90">
        <v>1.0</v>
      </c>
      <c r="G645" s="92" t="s">
        <v>56</v>
      </c>
      <c r="H645" s="51">
        <f t="shared" si="115"/>
        <v>-1</v>
      </c>
      <c r="I645" s="22">
        <f t="shared" si="3"/>
        <v>364.3805</v>
      </c>
      <c r="J645" s="23">
        <f t="shared" si="1"/>
        <v>18219.025</v>
      </c>
      <c r="K645" s="78"/>
      <c r="L645" s="28"/>
      <c r="M645" s="28"/>
      <c r="N645" s="28"/>
      <c r="O645" s="28"/>
      <c r="P645" s="30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>
      <c r="A646" s="90" t="s">
        <v>518</v>
      </c>
      <c r="B646" s="89">
        <v>0.6041666666666666</v>
      </c>
      <c r="C646" s="90" t="s">
        <v>16</v>
      </c>
      <c r="D646" s="90" t="s">
        <v>519</v>
      </c>
      <c r="E646" s="90">
        <v>16.73</v>
      </c>
      <c r="F646" s="90">
        <v>1.0</v>
      </c>
      <c r="G646" s="92" t="s">
        <v>45</v>
      </c>
      <c r="H646" s="51">
        <f t="shared" si="115"/>
        <v>-1</v>
      </c>
      <c r="I646" s="22">
        <f t="shared" si="3"/>
        <v>363.3805</v>
      </c>
      <c r="J646" s="23">
        <f t="shared" si="1"/>
        <v>18169.025</v>
      </c>
      <c r="K646" s="78"/>
      <c r="L646" s="28"/>
      <c r="M646" s="28"/>
      <c r="N646" s="28"/>
      <c r="O646" s="28"/>
      <c r="P646" s="30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>
      <c r="A647" s="90" t="s">
        <v>518</v>
      </c>
      <c r="B647" s="89">
        <v>0.6041666666666666</v>
      </c>
      <c r="C647" s="90" t="s">
        <v>16</v>
      </c>
      <c r="D647" s="90" t="s">
        <v>520</v>
      </c>
      <c r="E647" s="90">
        <v>40.79</v>
      </c>
      <c r="F647" s="90">
        <v>1.0</v>
      </c>
      <c r="G647" s="92" t="s">
        <v>52</v>
      </c>
      <c r="H647" s="51">
        <f t="shared" si="115"/>
        <v>-1</v>
      </c>
      <c r="I647" s="22">
        <f t="shared" si="3"/>
        <v>362.3805</v>
      </c>
      <c r="J647" s="23">
        <f t="shared" si="1"/>
        <v>18119.025</v>
      </c>
      <c r="K647" s="78"/>
      <c r="L647" s="28"/>
      <c r="M647" s="28"/>
      <c r="N647" s="28"/>
      <c r="O647" s="28"/>
      <c r="P647" s="30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>
      <c r="A648" s="90" t="s">
        <v>518</v>
      </c>
      <c r="B648" s="89">
        <v>0.6041666666666666</v>
      </c>
      <c r="C648" s="90" t="s">
        <v>16</v>
      </c>
      <c r="D648" s="90" t="s">
        <v>491</v>
      </c>
      <c r="E648" s="90">
        <v>61.3</v>
      </c>
      <c r="F648" s="90">
        <v>1.0</v>
      </c>
      <c r="G648" s="92" t="s">
        <v>132</v>
      </c>
      <c r="H648" s="51">
        <f t="shared" si="115"/>
        <v>-1</v>
      </c>
      <c r="I648" s="22">
        <f t="shared" si="3"/>
        <v>361.3805</v>
      </c>
      <c r="J648" s="23">
        <f t="shared" si="1"/>
        <v>18069.025</v>
      </c>
      <c r="K648" s="78"/>
      <c r="L648" s="28"/>
      <c r="M648" s="28"/>
      <c r="N648" s="28"/>
      <c r="O648" s="28"/>
      <c r="P648" s="30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>
      <c r="A649" s="90" t="s">
        <v>518</v>
      </c>
      <c r="B649" s="89">
        <v>0.6527777777777778</v>
      </c>
      <c r="C649" s="90" t="s">
        <v>16</v>
      </c>
      <c r="D649" s="90" t="s">
        <v>521</v>
      </c>
      <c r="E649" s="90">
        <v>4.05</v>
      </c>
      <c r="F649" s="90">
        <v>1.0</v>
      </c>
      <c r="G649" s="92" t="s">
        <v>45</v>
      </c>
      <c r="H649" s="51">
        <f t="shared" si="115"/>
        <v>-1</v>
      </c>
      <c r="I649" s="22">
        <f t="shared" si="3"/>
        <v>360.3805</v>
      </c>
      <c r="J649" s="23">
        <f t="shared" si="1"/>
        <v>18019.025</v>
      </c>
      <c r="K649" s="78"/>
      <c r="L649" s="28"/>
      <c r="M649" s="28"/>
      <c r="N649" s="28"/>
      <c r="O649" s="28"/>
      <c r="P649" s="30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>
      <c r="A650" s="90" t="s">
        <v>518</v>
      </c>
      <c r="B650" s="89">
        <v>0.6527777777777778</v>
      </c>
      <c r="C650" s="90" t="s">
        <v>16</v>
      </c>
      <c r="D650" s="90" t="s">
        <v>505</v>
      </c>
      <c r="E650" s="90">
        <v>13.54</v>
      </c>
      <c r="F650" s="90">
        <v>1.0</v>
      </c>
      <c r="G650" s="92" t="s">
        <v>132</v>
      </c>
      <c r="H650" s="51">
        <f t="shared" si="115"/>
        <v>-1</v>
      </c>
      <c r="I650" s="22">
        <f t="shared" si="3"/>
        <v>359.3805</v>
      </c>
      <c r="J650" s="23">
        <f t="shared" si="1"/>
        <v>17969.025</v>
      </c>
      <c r="K650" s="78"/>
      <c r="L650" s="28"/>
      <c r="M650" s="28"/>
      <c r="N650" s="28"/>
      <c r="O650" s="28"/>
      <c r="P650" s="30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>
      <c r="A651" s="90" t="s">
        <v>518</v>
      </c>
      <c r="B651" s="89">
        <v>0.6805555555555556</v>
      </c>
      <c r="C651" s="90" t="s">
        <v>16</v>
      </c>
      <c r="D651" s="90" t="s">
        <v>522</v>
      </c>
      <c r="E651" s="90">
        <v>4.0</v>
      </c>
      <c r="F651" s="90">
        <v>1.0</v>
      </c>
      <c r="G651" s="92" t="s">
        <v>18</v>
      </c>
      <c r="H651" s="32">
        <f>F651*(E651-1)*0.95</f>
        <v>2.85</v>
      </c>
      <c r="I651" s="22">
        <f t="shared" si="3"/>
        <v>362.2305</v>
      </c>
      <c r="J651" s="23">
        <f t="shared" si="1"/>
        <v>18111.525</v>
      </c>
      <c r="K651" s="78"/>
      <c r="L651" s="28"/>
      <c r="M651" s="28"/>
      <c r="N651" s="28"/>
      <c r="O651" s="28"/>
      <c r="P651" s="30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>
      <c r="A652" s="90" t="s">
        <v>523</v>
      </c>
      <c r="B652" s="89">
        <v>0.6041666666666666</v>
      </c>
      <c r="C652" s="90" t="s">
        <v>16</v>
      </c>
      <c r="D652" s="90" t="s">
        <v>524</v>
      </c>
      <c r="E652" s="90">
        <v>8.31</v>
      </c>
      <c r="F652" s="90">
        <v>1.0</v>
      </c>
      <c r="G652" s="92" t="s">
        <v>64</v>
      </c>
      <c r="H652" s="51">
        <f t="shared" ref="H652:H660" si="116">-F652</f>
        <v>-1</v>
      </c>
      <c r="I652" s="22">
        <f t="shared" si="3"/>
        <v>361.2305</v>
      </c>
      <c r="J652" s="23">
        <f t="shared" si="1"/>
        <v>18061.525</v>
      </c>
      <c r="K652" s="78"/>
      <c r="L652" s="28"/>
      <c r="M652" s="28"/>
      <c r="N652" s="28"/>
      <c r="O652" s="28"/>
      <c r="P652" s="30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>
      <c r="A653" s="90" t="s">
        <v>523</v>
      </c>
      <c r="B653" s="89">
        <v>0.6041666666666666</v>
      </c>
      <c r="C653" s="90" t="s">
        <v>16</v>
      </c>
      <c r="D653" s="90" t="s">
        <v>525</v>
      </c>
      <c r="E653" s="90">
        <v>14.01</v>
      </c>
      <c r="F653" s="90">
        <v>1.0</v>
      </c>
      <c r="G653" s="92" t="s">
        <v>97</v>
      </c>
      <c r="H653" s="51">
        <f t="shared" si="116"/>
        <v>-1</v>
      </c>
      <c r="I653" s="22">
        <f t="shared" si="3"/>
        <v>360.2305</v>
      </c>
      <c r="J653" s="23">
        <f t="shared" si="1"/>
        <v>18011.525</v>
      </c>
      <c r="K653" s="78"/>
      <c r="L653" s="28"/>
      <c r="M653" s="28"/>
      <c r="N653" s="28"/>
      <c r="O653" s="28"/>
      <c r="P653" s="30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>
      <c r="A654" s="90" t="s">
        <v>523</v>
      </c>
      <c r="B654" s="89">
        <v>0.6041666666666666</v>
      </c>
      <c r="C654" s="90" t="s">
        <v>16</v>
      </c>
      <c r="D654" s="90" t="s">
        <v>526</v>
      </c>
      <c r="E654" s="90">
        <v>25.48</v>
      </c>
      <c r="F654" s="90">
        <v>1.0</v>
      </c>
      <c r="G654" s="92" t="s">
        <v>195</v>
      </c>
      <c r="H654" s="51">
        <f t="shared" si="116"/>
        <v>-1</v>
      </c>
      <c r="I654" s="22">
        <f t="shared" si="3"/>
        <v>359.2305</v>
      </c>
      <c r="J654" s="23">
        <f t="shared" si="1"/>
        <v>17961.525</v>
      </c>
      <c r="K654" s="78"/>
      <c r="L654" s="28"/>
      <c r="M654" s="28"/>
      <c r="N654" s="28"/>
      <c r="O654" s="28"/>
      <c r="P654" s="30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>
      <c r="A655" s="90" t="s">
        <v>523</v>
      </c>
      <c r="B655" s="89">
        <v>0.6527777777777778</v>
      </c>
      <c r="C655" s="90" t="s">
        <v>16</v>
      </c>
      <c r="D655" s="90" t="s">
        <v>527</v>
      </c>
      <c r="E655" s="90">
        <v>9.35</v>
      </c>
      <c r="F655" s="90">
        <v>1.0</v>
      </c>
      <c r="G655" s="92" t="s">
        <v>132</v>
      </c>
      <c r="H655" s="51">
        <f t="shared" si="116"/>
        <v>-1</v>
      </c>
      <c r="I655" s="22">
        <f t="shared" si="3"/>
        <v>358.2305</v>
      </c>
      <c r="J655" s="23">
        <f t="shared" si="1"/>
        <v>17911.525</v>
      </c>
      <c r="K655" s="78"/>
      <c r="L655" s="28"/>
      <c r="M655" s="28"/>
      <c r="N655" s="28"/>
      <c r="O655" s="28"/>
      <c r="P655" s="30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>
      <c r="A656" s="90" t="s">
        <v>523</v>
      </c>
      <c r="B656" s="89">
        <v>0.6527777777777778</v>
      </c>
      <c r="C656" s="90" t="s">
        <v>16</v>
      </c>
      <c r="D656" s="90" t="s">
        <v>411</v>
      </c>
      <c r="E656" s="90">
        <v>76.24</v>
      </c>
      <c r="F656" s="90">
        <v>1.0</v>
      </c>
      <c r="G656" s="92" t="s">
        <v>24</v>
      </c>
      <c r="H656" s="51">
        <f t="shared" si="116"/>
        <v>-1</v>
      </c>
      <c r="I656" s="22">
        <f t="shared" si="3"/>
        <v>357.2305</v>
      </c>
      <c r="J656" s="23">
        <f t="shared" si="1"/>
        <v>17861.525</v>
      </c>
      <c r="K656" s="78"/>
      <c r="L656" s="28"/>
      <c r="M656" s="28"/>
      <c r="N656" s="28"/>
      <c r="O656" s="28"/>
      <c r="P656" s="30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>
      <c r="A657" s="90" t="s">
        <v>523</v>
      </c>
      <c r="B657" s="89">
        <v>0.6805555555555556</v>
      </c>
      <c r="C657" s="90" t="s">
        <v>16</v>
      </c>
      <c r="D657" s="90" t="s">
        <v>528</v>
      </c>
      <c r="E657" s="90">
        <v>6.54</v>
      </c>
      <c r="F657" s="90">
        <v>1.0</v>
      </c>
      <c r="G657" s="92" t="s">
        <v>45</v>
      </c>
      <c r="H657" s="51">
        <f t="shared" si="116"/>
        <v>-1</v>
      </c>
      <c r="I657" s="22">
        <f t="shared" si="3"/>
        <v>356.2305</v>
      </c>
      <c r="J657" s="23">
        <f t="shared" si="1"/>
        <v>17811.525</v>
      </c>
      <c r="K657" s="78"/>
      <c r="L657" s="28"/>
      <c r="M657" s="28"/>
      <c r="N657" s="28"/>
      <c r="O657" s="28"/>
      <c r="P657" s="30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>
      <c r="A658" s="90" t="s">
        <v>529</v>
      </c>
      <c r="B658" s="89">
        <v>0.6041666666666666</v>
      </c>
      <c r="C658" s="90" t="s">
        <v>16</v>
      </c>
      <c r="D658" s="90" t="s">
        <v>530</v>
      </c>
      <c r="E658" s="90">
        <v>8.46</v>
      </c>
      <c r="F658" s="90">
        <v>1.0</v>
      </c>
      <c r="G658" s="92" t="s">
        <v>83</v>
      </c>
      <c r="H658" s="51">
        <f t="shared" si="116"/>
        <v>-1</v>
      </c>
      <c r="I658" s="22">
        <f t="shared" si="3"/>
        <v>355.2305</v>
      </c>
      <c r="J658" s="23">
        <f t="shared" si="1"/>
        <v>17761.525</v>
      </c>
      <c r="K658" s="78"/>
      <c r="L658" s="28"/>
      <c r="M658" s="28"/>
      <c r="N658" s="28"/>
      <c r="O658" s="28"/>
      <c r="P658" s="30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>
      <c r="A659" s="90" t="s">
        <v>529</v>
      </c>
      <c r="B659" s="89">
        <v>0.6527777777777778</v>
      </c>
      <c r="C659" s="90" t="s">
        <v>16</v>
      </c>
      <c r="D659" s="90" t="s">
        <v>531</v>
      </c>
      <c r="E659" s="90">
        <v>3.3</v>
      </c>
      <c r="F659" s="90">
        <v>1.0</v>
      </c>
      <c r="G659" s="92" t="s">
        <v>24</v>
      </c>
      <c r="H659" s="51">
        <f t="shared" si="116"/>
        <v>-1</v>
      </c>
      <c r="I659" s="22">
        <f t="shared" si="3"/>
        <v>354.2305</v>
      </c>
      <c r="J659" s="23">
        <f t="shared" si="1"/>
        <v>17711.525</v>
      </c>
      <c r="K659" s="78"/>
      <c r="L659" s="28"/>
      <c r="M659" s="28"/>
      <c r="N659" s="28"/>
      <c r="O659" s="28"/>
      <c r="P659" s="30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>
      <c r="A660" s="90" t="s">
        <v>529</v>
      </c>
      <c r="B660" s="89">
        <v>0.6527777777777778</v>
      </c>
      <c r="C660" s="90" t="s">
        <v>16</v>
      </c>
      <c r="D660" s="90" t="s">
        <v>532</v>
      </c>
      <c r="E660" s="90">
        <v>24.04</v>
      </c>
      <c r="F660" s="90">
        <v>1.0</v>
      </c>
      <c r="G660" s="92" t="s">
        <v>45</v>
      </c>
      <c r="H660" s="51">
        <f t="shared" si="116"/>
        <v>-1</v>
      </c>
      <c r="I660" s="22">
        <f t="shared" si="3"/>
        <v>353.2305</v>
      </c>
      <c r="J660" s="23">
        <f t="shared" si="1"/>
        <v>17661.525</v>
      </c>
      <c r="K660" s="78"/>
      <c r="L660" s="28"/>
      <c r="M660" s="28"/>
      <c r="N660" s="28"/>
      <c r="O660" s="28"/>
      <c r="P660" s="30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>
      <c r="A661" s="90" t="s">
        <v>529</v>
      </c>
      <c r="B661" s="89">
        <v>0.6805555555555556</v>
      </c>
      <c r="C661" s="90" t="s">
        <v>16</v>
      </c>
      <c r="D661" s="90" t="s">
        <v>155</v>
      </c>
      <c r="E661" s="90">
        <v>7.2</v>
      </c>
      <c r="F661" s="90">
        <v>1.0</v>
      </c>
      <c r="G661" s="92" t="s">
        <v>18</v>
      </c>
      <c r="H661" s="32">
        <f>F661*(E661-1)*0.95</f>
        <v>5.89</v>
      </c>
      <c r="I661" s="22">
        <f t="shared" si="3"/>
        <v>359.1205</v>
      </c>
      <c r="J661" s="23">
        <f t="shared" si="1"/>
        <v>17956.025</v>
      </c>
      <c r="K661" s="78"/>
      <c r="L661" s="28"/>
      <c r="M661" s="28"/>
      <c r="N661" s="28"/>
      <c r="O661" s="28"/>
      <c r="P661" s="30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>
      <c r="A662" s="90" t="s">
        <v>529</v>
      </c>
      <c r="B662" s="89">
        <v>0.6805555555555556</v>
      </c>
      <c r="C662" s="90" t="s">
        <v>16</v>
      </c>
      <c r="D662" s="90" t="s">
        <v>533</v>
      </c>
      <c r="E662" s="90">
        <v>18.9</v>
      </c>
      <c r="F662" s="90">
        <v>1.0</v>
      </c>
      <c r="G662" s="92" t="s">
        <v>62</v>
      </c>
      <c r="H662" s="51">
        <f>-F662</f>
        <v>-1</v>
      </c>
      <c r="I662" s="22">
        <f t="shared" si="3"/>
        <v>358.1205</v>
      </c>
      <c r="J662" s="23">
        <f t="shared" si="1"/>
        <v>17906.025</v>
      </c>
      <c r="K662" s="78"/>
      <c r="L662" s="28"/>
      <c r="M662" s="28"/>
      <c r="N662" s="28"/>
      <c r="O662" s="28"/>
      <c r="P662" s="30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>
      <c r="A663" s="90" t="s">
        <v>534</v>
      </c>
      <c r="B663" s="89">
        <v>0.6284722222222222</v>
      </c>
      <c r="C663" s="90" t="s">
        <v>16</v>
      </c>
      <c r="D663" s="90" t="s">
        <v>535</v>
      </c>
      <c r="E663" s="90">
        <v>6.49</v>
      </c>
      <c r="F663" s="90">
        <v>1.0</v>
      </c>
      <c r="G663" s="92" t="s">
        <v>18</v>
      </c>
      <c r="H663" s="32">
        <f>F663*(E663-1)*0.95</f>
        <v>5.2155</v>
      </c>
      <c r="I663" s="22">
        <f t="shared" si="3"/>
        <v>363.336</v>
      </c>
      <c r="J663" s="23">
        <f t="shared" si="1"/>
        <v>18166.8</v>
      </c>
      <c r="K663" s="78"/>
      <c r="L663" s="28"/>
      <c r="M663" s="28"/>
      <c r="N663" s="28"/>
      <c r="O663" s="28"/>
      <c r="P663" s="30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>
      <c r="A664" s="90" t="s">
        <v>534</v>
      </c>
      <c r="B664" s="89">
        <v>0.6284722222222222</v>
      </c>
      <c r="C664" s="90" t="s">
        <v>16</v>
      </c>
      <c r="D664" s="90" t="s">
        <v>536</v>
      </c>
      <c r="E664" s="90">
        <v>7.66</v>
      </c>
      <c r="F664" s="90">
        <v>1.0</v>
      </c>
      <c r="G664" s="92" t="s">
        <v>83</v>
      </c>
      <c r="H664" s="51">
        <f t="shared" ref="H664:H675" si="117">-F664</f>
        <v>-1</v>
      </c>
      <c r="I664" s="22">
        <f t="shared" si="3"/>
        <v>362.336</v>
      </c>
      <c r="J664" s="23">
        <f t="shared" si="1"/>
        <v>18116.8</v>
      </c>
      <c r="K664" s="78"/>
      <c r="L664" s="28"/>
      <c r="M664" s="28"/>
      <c r="N664" s="28"/>
      <c r="O664" s="28"/>
      <c r="P664" s="30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>
      <c r="A665" s="90" t="s">
        <v>534</v>
      </c>
      <c r="B665" s="89">
        <v>0.6284722222222222</v>
      </c>
      <c r="C665" s="90" t="s">
        <v>16</v>
      </c>
      <c r="D665" s="90" t="s">
        <v>503</v>
      </c>
      <c r="E665" s="90">
        <v>12.6</v>
      </c>
      <c r="F665" s="90">
        <v>1.0</v>
      </c>
      <c r="G665" s="92" t="s">
        <v>24</v>
      </c>
      <c r="H665" s="51">
        <f t="shared" si="117"/>
        <v>-1</v>
      </c>
      <c r="I665" s="22">
        <f t="shared" si="3"/>
        <v>361.336</v>
      </c>
      <c r="J665" s="23">
        <f t="shared" si="1"/>
        <v>18066.8</v>
      </c>
      <c r="K665" s="78"/>
      <c r="L665" s="28"/>
      <c r="M665" s="28"/>
      <c r="N665" s="28"/>
      <c r="O665" s="28"/>
      <c r="P665" s="30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>
      <c r="A666" s="90" t="s">
        <v>534</v>
      </c>
      <c r="B666" s="89">
        <v>0.6527777777777778</v>
      </c>
      <c r="C666" s="90" t="s">
        <v>16</v>
      </c>
      <c r="D666" s="90" t="s">
        <v>398</v>
      </c>
      <c r="E666" s="90">
        <v>8.2</v>
      </c>
      <c r="F666" s="90">
        <v>1.0</v>
      </c>
      <c r="G666" s="92" t="s">
        <v>45</v>
      </c>
      <c r="H666" s="51">
        <f t="shared" si="117"/>
        <v>-1</v>
      </c>
      <c r="I666" s="22">
        <f t="shared" si="3"/>
        <v>360.336</v>
      </c>
      <c r="J666" s="23">
        <f t="shared" si="1"/>
        <v>18016.8</v>
      </c>
      <c r="K666" s="78"/>
      <c r="L666" s="28"/>
      <c r="M666" s="28"/>
      <c r="N666" s="28"/>
      <c r="O666" s="28"/>
      <c r="P666" s="30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>
      <c r="A667" s="90" t="s">
        <v>534</v>
      </c>
      <c r="B667" s="89">
        <v>0.6527777777777778</v>
      </c>
      <c r="C667" s="90" t="s">
        <v>16</v>
      </c>
      <c r="D667" s="90" t="s">
        <v>537</v>
      </c>
      <c r="E667" s="90">
        <v>3.91</v>
      </c>
      <c r="F667" s="90">
        <v>1.0</v>
      </c>
      <c r="G667" s="92" t="s">
        <v>24</v>
      </c>
      <c r="H667" s="51">
        <f t="shared" si="117"/>
        <v>-1</v>
      </c>
      <c r="I667" s="22">
        <f t="shared" si="3"/>
        <v>359.336</v>
      </c>
      <c r="J667" s="23">
        <f t="shared" si="1"/>
        <v>17966.8</v>
      </c>
      <c r="K667" s="78"/>
      <c r="L667" s="28"/>
      <c r="M667" s="28"/>
      <c r="N667" s="28"/>
      <c r="O667" s="28"/>
      <c r="P667" s="30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>
      <c r="A668" s="90" t="s">
        <v>534</v>
      </c>
      <c r="B668" s="89">
        <v>0.6805555555555556</v>
      </c>
      <c r="C668" s="90" t="s">
        <v>16</v>
      </c>
      <c r="D668" s="90" t="s">
        <v>538</v>
      </c>
      <c r="E668" s="90">
        <v>7.85</v>
      </c>
      <c r="F668" s="90">
        <v>1.0</v>
      </c>
      <c r="G668" s="92" t="s">
        <v>38</v>
      </c>
      <c r="H668" s="51">
        <f t="shared" si="117"/>
        <v>-1</v>
      </c>
      <c r="I668" s="22">
        <f t="shared" si="3"/>
        <v>358.336</v>
      </c>
      <c r="J668" s="23">
        <f t="shared" si="1"/>
        <v>17916.8</v>
      </c>
      <c r="K668" s="78"/>
      <c r="L668" s="28"/>
      <c r="M668" s="28"/>
      <c r="N668" s="28"/>
      <c r="O668" s="28"/>
      <c r="P668" s="30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>
      <c r="A669" s="90" t="s">
        <v>539</v>
      </c>
      <c r="B669" s="89">
        <v>0.6527777777777778</v>
      </c>
      <c r="C669" s="90" t="s">
        <v>16</v>
      </c>
      <c r="D669" s="90" t="s">
        <v>540</v>
      </c>
      <c r="E669" s="90">
        <v>8.0</v>
      </c>
      <c r="F669" s="90">
        <v>1.0</v>
      </c>
      <c r="G669" s="92" t="s">
        <v>64</v>
      </c>
      <c r="H669" s="51">
        <f t="shared" si="117"/>
        <v>-1</v>
      </c>
      <c r="I669" s="22">
        <f t="shared" si="3"/>
        <v>357.336</v>
      </c>
      <c r="J669" s="23">
        <f t="shared" si="1"/>
        <v>17866.8</v>
      </c>
      <c r="K669" s="78"/>
      <c r="L669" s="28"/>
      <c r="M669" s="28"/>
      <c r="N669" s="28"/>
      <c r="O669" s="28"/>
      <c r="P669" s="30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>
      <c r="A670" s="90" t="s">
        <v>539</v>
      </c>
      <c r="B670" s="89">
        <v>0.6527777777777778</v>
      </c>
      <c r="C670" s="90" t="s">
        <v>16</v>
      </c>
      <c r="D670" s="90" t="s">
        <v>499</v>
      </c>
      <c r="E670" s="90">
        <v>17.36</v>
      </c>
      <c r="F670" s="90">
        <v>1.0</v>
      </c>
      <c r="G670" s="92" t="s">
        <v>56</v>
      </c>
      <c r="H670" s="51">
        <f t="shared" si="117"/>
        <v>-1</v>
      </c>
      <c r="I670" s="22">
        <f t="shared" si="3"/>
        <v>356.336</v>
      </c>
      <c r="J670" s="23">
        <f t="shared" si="1"/>
        <v>17816.8</v>
      </c>
      <c r="K670" s="78"/>
      <c r="L670" s="28"/>
      <c r="M670" s="28"/>
      <c r="N670" s="28"/>
      <c r="O670" s="28"/>
      <c r="P670" s="30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>
      <c r="A671" s="90" t="s">
        <v>539</v>
      </c>
      <c r="B671" s="89">
        <v>0.6527777777777778</v>
      </c>
      <c r="C671" s="90" t="s">
        <v>16</v>
      </c>
      <c r="D671" s="90" t="s">
        <v>104</v>
      </c>
      <c r="E671" s="90">
        <v>14.0</v>
      </c>
      <c r="F671" s="90">
        <v>1.0</v>
      </c>
      <c r="G671" s="92" t="s">
        <v>62</v>
      </c>
      <c r="H671" s="51">
        <f t="shared" si="117"/>
        <v>-1</v>
      </c>
      <c r="I671" s="22">
        <f t="shared" si="3"/>
        <v>355.336</v>
      </c>
      <c r="J671" s="23">
        <f t="shared" si="1"/>
        <v>17766.8</v>
      </c>
      <c r="K671" s="78"/>
      <c r="L671" s="28"/>
      <c r="M671" s="28"/>
      <c r="N671" s="28"/>
      <c r="O671" s="28"/>
      <c r="P671" s="30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>
      <c r="A672" s="90" t="s">
        <v>539</v>
      </c>
      <c r="B672" s="89">
        <v>0.6805555555555556</v>
      </c>
      <c r="C672" s="90" t="s">
        <v>16</v>
      </c>
      <c r="D672" s="90" t="s">
        <v>541</v>
      </c>
      <c r="E672" s="90">
        <v>9.19</v>
      </c>
      <c r="F672" s="90">
        <v>1.0</v>
      </c>
      <c r="G672" s="92" t="s">
        <v>24</v>
      </c>
      <c r="H672" s="51">
        <f t="shared" si="117"/>
        <v>-1</v>
      </c>
      <c r="I672" s="22">
        <f t="shared" si="3"/>
        <v>354.336</v>
      </c>
      <c r="J672" s="23">
        <f t="shared" si="1"/>
        <v>17716.8</v>
      </c>
      <c r="K672" s="78"/>
      <c r="L672" s="28"/>
      <c r="M672" s="28"/>
      <c r="N672" s="28"/>
      <c r="O672" s="28"/>
      <c r="P672" s="30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>
      <c r="A673" s="90" t="s">
        <v>542</v>
      </c>
      <c r="B673" s="89">
        <v>0.5868055555555556</v>
      </c>
      <c r="C673" s="90" t="s">
        <v>81</v>
      </c>
      <c r="D673" s="90" t="s">
        <v>543</v>
      </c>
      <c r="E673" s="90">
        <v>5.5</v>
      </c>
      <c r="F673" s="90">
        <v>1.0</v>
      </c>
      <c r="G673" s="92" t="s">
        <v>24</v>
      </c>
      <c r="H673" s="51">
        <f t="shared" si="117"/>
        <v>-1</v>
      </c>
      <c r="I673" s="22">
        <f t="shared" si="3"/>
        <v>353.336</v>
      </c>
      <c r="J673" s="23">
        <f t="shared" si="1"/>
        <v>17666.8</v>
      </c>
      <c r="K673" s="78"/>
      <c r="L673" s="28"/>
      <c r="M673" s="28"/>
      <c r="N673" s="28"/>
      <c r="O673" s="28"/>
      <c r="P673" s="30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>
      <c r="A674" s="90" t="s">
        <v>542</v>
      </c>
      <c r="B674" s="89">
        <v>0.6006944444444444</v>
      </c>
      <c r="C674" s="90" t="s">
        <v>139</v>
      </c>
      <c r="D674" s="90" t="s">
        <v>544</v>
      </c>
      <c r="E674" s="90">
        <v>9.46</v>
      </c>
      <c r="F674" s="90">
        <v>1.0</v>
      </c>
      <c r="G674" s="92" t="s">
        <v>48</v>
      </c>
      <c r="H674" s="51">
        <f t="shared" si="117"/>
        <v>-1</v>
      </c>
      <c r="I674" s="22">
        <f t="shared" si="3"/>
        <v>352.336</v>
      </c>
      <c r="J674" s="23">
        <f t="shared" si="1"/>
        <v>17616.8</v>
      </c>
      <c r="K674" s="78"/>
      <c r="L674" s="28"/>
      <c r="M674" s="28"/>
      <c r="N674" s="28"/>
      <c r="O674" s="28"/>
      <c r="P674" s="30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>
      <c r="A675" s="90" t="s">
        <v>542</v>
      </c>
      <c r="B675" s="89">
        <v>0.6006944444444444</v>
      </c>
      <c r="C675" s="90" t="s">
        <v>139</v>
      </c>
      <c r="D675" s="90" t="s">
        <v>545</v>
      </c>
      <c r="E675" s="90">
        <v>10.0</v>
      </c>
      <c r="F675" s="90">
        <v>1.0</v>
      </c>
      <c r="G675" s="92" t="s">
        <v>62</v>
      </c>
      <c r="H675" s="51">
        <f t="shared" si="117"/>
        <v>-1</v>
      </c>
      <c r="I675" s="22">
        <f t="shared" si="3"/>
        <v>351.336</v>
      </c>
      <c r="J675" s="23">
        <f t="shared" si="1"/>
        <v>17566.8</v>
      </c>
      <c r="K675" s="78"/>
      <c r="L675" s="28"/>
      <c r="M675" s="28"/>
      <c r="N675" s="28"/>
      <c r="O675" s="28"/>
      <c r="P675" s="30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>
      <c r="A676" s="90" t="s">
        <v>542</v>
      </c>
      <c r="B676" s="89">
        <v>0.6354166666666666</v>
      </c>
      <c r="C676" s="90" t="s">
        <v>81</v>
      </c>
      <c r="D676" s="90" t="s">
        <v>546</v>
      </c>
      <c r="E676" s="90">
        <v>2.8</v>
      </c>
      <c r="F676" s="90">
        <v>1.0</v>
      </c>
      <c r="G676" s="92" t="s">
        <v>18</v>
      </c>
      <c r="H676" s="32">
        <f>F676*(E676-1)*0.95</f>
        <v>1.71</v>
      </c>
      <c r="I676" s="22">
        <f t="shared" si="3"/>
        <v>353.046</v>
      </c>
      <c r="J676" s="23">
        <f t="shared" si="1"/>
        <v>17652.3</v>
      </c>
      <c r="K676" s="78"/>
      <c r="L676" s="28"/>
      <c r="M676" s="28"/>
      <c r="N676" s="28"/>
      <c r="O676" s="28"/>
      <c r="P676" s="30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>
      <c r="A677" s="90" t="s">
        <v>542</v>
      </c>
      <c r="B677" s="89">
        <v>0.6840277777777778</v>
      </c>
      <c r="C677" s="90" t="s">
        <v>110</v>
      </c>
      <c r="D677" s="90" t="s">
        <v>501</v>
      </c>
      <c r="E677" s="90">
        <v>8.23</v>
      </c>
      <c r="F677" s="90">
        <v>1.0</v>
      </c>
      <c r="G677" s="92" t="s">
        <v>48</v>
      </c>
      <c r="H677" s="51">
        <f>-F677</f>
        <v>-1</v>
      </c>
      <c r="I677" s="22">
        <f t="shared" si="3"/>
        <v>352.046</v>
      </c>
      <c r="J677" s="23">
        <f t="shared" si="1"/>
        <v>17602.3</v>
      </c>
      <c r="K677" s="78"/>
      <c r="L677" s="28"/>
      <c r="M677" s="28"/>
      <c r="N677" s="28"/>
      <c r="O677" s="28"/>
      <c r="P677" s="30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>
      <c r="A678" s="90" t="s">
        <v>547</v>
      </c>
      <c r="B678" s="89">
        <v>0.5972222222222222</v>
      </c>
      <c r="C678" s="90" t="s">
        <v>12</v>
      </c>
      <c r="D678" s="90" t="s">
        <v>548</v>
      </c>
      <c r="E678" s="90">
        <v>4.42</v>
      </c>
      <c r="F678" s="90">
        <v>1.0</v>
      </c>
      <c r="G678" s="92" t="s">
        <v>18</v>
      </c>
      <c r="H678" s="32">
        <f t="shared" ref="H678:H679" si="118">F678*(E678-1)*0.95</f>
        <v>3.249</v>
      </c>
      <c r="I678" s="22">
        <f t="shared" si="3"/>
        <v>355.295</v>
      </c>
      <c r="J678" s="23">
        <f t="shared" si="1"/>
        <v>17764.75</v>
      </c>
      <c r="K678" s="78"/>
      <c r="L678" s="28"/>
      <c r="M678" s="28"/>
      <c r="N678" s="28"/>
      <c r="O678" s="28"/>
      <c r="P678" s="30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>
      <c r="A679" s="90" t="s">
        <v>549</v>
      </c>
      <c r="B679" s="89">
        <v>0.5763888888888888</v>
      </c>
      <c r="C679" s="90" t="s">
        <v>12</v>
      </c>
      <c r="D679" s="90" t="s">
        <v>550</v>
      </c>
      <c r="E679" s="90">
        <v>3.65</v>
      </c>
      <c r="F679" s="90">
        <v>1.0</v>
      </c>
      <c r="G679" s="92" t="s">
        <v>18</v>
      </c>
      <c r="H679" s="32">
        <f t="shared" si="118"/>
        <v>2.5175</v>
      </c>
      <c r="I679" s="22">
        <f t="shared" si="3"/>
        <v>357.8125</v>
      </c>
      <c r="J679" s="23">
        <f t="shared" si="1"/>
        <v>17890.625</v>
      </c>
      <c r="K679" s="78"/>
      <c r="L679" s="28"/>
      <c r="M679" s="28"/>
      <c r="N679" s="28"/>
      <c r="O679" s="28"/>
      <c r="P679" s="30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>
      <c r="A680" s="90" t="s">
        <v>549</v>
      </c>
      <c r="B680" s="89">
        <v>0.6111111111111112</v>
      </c>
      <c r="C680" s="90" t="s">
        <v>20</v>
      </c>
      <c r="D680" s="90" t="s">
        <v>514</v>
      </c>
      <c r="E680" s="90">
        <v>8.44</v>
      </c>
      <c r="F680" s="90">
        <v>1.0</v>
      </c>
      <c r="G680" s="92" t="s">
        <v>45</v>
      </c>
      <c r="H680" s="51">
        <f t="shared" ref="H680:H682" si="119">-F680</f>
        <v>-1</v>
      </c>
      <c r="I680" s="22">
        <f t="shared" si="3"/>
        <v>356.8125</v>
      </c>
      <c r="J680" s="23">
        <f t="shared" si="1"/>
        <v>17840.625</v>
      </c>
      <c r="K680" s="78"/>
      <c r="L680" s="28"/>
      <c r="M680" s="28"/>
      <c r="N680" s="28"/>
      <c r="O680" s="28"/>
      <c r="P680" s="30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>
      <c r="A681" s="90" t="s">
        <v>549</v>
      </c>
      <c r="B681" s="89">
        <v>0.6111111111111112</v>
      </c>
      <c r="C681" s="90" t="s">
        <v>20</v>
      </c>
      <c r="D681" s="90" t="s">
        <v>532</v>
      </c>
      <c r="E681" s="90">
        <v>7.29</v>
      </c>
      <c r="F681" s="90">
        <v>1.0</v>
      </c>
      <c r="G681" s="92" t="s">
        <v>38</v>
      </c>
      <c r="H681" s="51">
        <f t="shared" si="119"/>
        <v>-1</v>
      </c>
      <c r="I681" s="22">
        <f t="shared" si="3"/>
        <v>355.8125</v>
      </c>
      <c r="J681" s="23">
        <f t="shared" si="1"/>
        <v>17790.625</v>
      </c>
      <c r="K681" s="78"/>
      <c r="L681" s="28"/>
      <c r="M681" s="28"/>
      <c r="N681" s="28"/>
      <c r="O681" s="28"/>
      <c r="P681" s="30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>
      <c r="A682" s="90" t="s">
        <v>549</v>
      </c>
      <c r="B682" s="89">
        <v>0.6493055555555556</v>
      </c>
      <c r="C682" s="90" t="s">
        <v>12</v>
      </c>
      <c r="D682" s="90" t="s">
        <v>511</v>
      </c>
      <c r="E682" s="90">
        <v>5.48</v>
      </c>
      <c r="F682" s="90">
        <v>1.0</v>
      </c>
      <c r="G682" s="92" t="s">
        <v>48</v>
      </c>
      <c r="H682" s="51">
        <f t="shared" si="119"/>
        <v>-1</v>
      </c>
      <c r="I682" s="22">
        <f t="shared" si="3"/>
        <v>354.8125</v>
      </c>
      <c r="J682" s="23">
        <f t="shared" si="1"/>
        <v>17740.625</v>
      </c>
      <c r="K682" s="78"/>
      <c r="L682" s="28"/>
      <c r="M682" s="28"/>
      <c r="N682" s="28"/>
      <c r="O682" s="28"/>
      <c r="P682" s="30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>
      <c r="A683" s="90" t="s">
        <v>549</v>
      </c>
      <c r="B683" s="89">
        <v>0.6493055555555556</v>
      </c>
      <c r="C683" s="90" t="s">
        <v>12</v>
      </c>
      <c r="D683" s="90" t="s">
        <v>528</v>
      </c>
      <c r="E683" s="90">
        <v>15.49</v>
      </c>
      <c r="F683" s="90">
        <v>1.0</v>
      </c>
      <c r="G683" s="92" t="s">
        <v>18</v>
      </c>
      <c r="H683" s="32">
        <f>F683*(E683-1)*0.95</f>
        <v>13.7655</v>
      </c>
      <c r="I683" s="22">
        <f t="shared" si="3"/>
        <v>368.578</v>
      </c>
      <c r="J683" s="23">
        <f t="shared" si="1"/>
        <v>18428.9</v>
      </c>
      <c r="K683" s="78"/>
      <c r="L683" s="28"/>
      <c r="M683" s="28"/>
      <c r="N683" s="28"/>
      <c r="O683" s="28"/>
      <c r="P683" s="30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>
      <c r="A684" s="90"/>
      <c r="B684" s="89"/>
      <c r="C684" s="90"/>
      <c r="D684" s="90"/>
      <c r="E684" s="90"/>
      <c r="F684" s="90"/>
      <c r="G684" s="92"/>
      <c r="H684" s="51"/>
      <c r="I684" s="22"/>
      <c r="J684" s="23"/>
      <c r="K684" s="78"/>
      <c r="L684" s="28"/>
      <c r="M684" s="28"/>
      <c r="N684" s="28"/>
      <c r="O684" s="28"/>
      <c r="P684" s="30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>
      <c r="A685" s="90"/>
      <c r="B685" s="89"/>
      <c r="C685" s="90"/>
      <c r="D685" s="90"/>
      <c r="E685" s="90"/>
      <c r="F685" s="90"/>
      <c r="G685" s="92"/>
      <c r="H685" s="51"/>
      <c r="I685" s="22"/>
      <c r="J685" s="23"/>
      <c r="K685" s="78"/>
      <c r="L685" s="28"/>
      <c r="M685" s="28"/>
      <c r="N685" s="28"/>
      <c r="O685" s="28"/>
      <c r="P685" s="30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>
      <c r="A686" s="90"/>
      <c r="B686" s="89"/>
      <c r="C686" s="90"/>
      <c r="D686" s="90"/>
      <c r="E686" s="90"/>
      <c r="F686" s="90"/>
      <c r="G686" s="92"/>
      <c r="H686" s="51"/>
      <c r="I686" s="22"/>
      <c r="J686" s="23"/>
      <c r="K686" s="78"/>
      <c r="L686" s="28"/>
      <c r="M686" s="28"/>
      <c r="N686" s="28"/>
      <c r="O686" s="28"/>
      <c r="P686" s="30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>
      <c r="A687" s="90"/>
      <c r="B687" s="89"/>
      <c r="C687" s="90"/>
      <c r="D687" s="90"/>
      <c r="E687" s="90"/>
      <c r="F687" s="90"/>
      <c r="G687" s="92"/>
      <c r="H687" s="51"/>
      <c r="I687" s="22"/>
      <c r="J687" s="23"/>
      <c r="K687" s="78"/>
      <c r="L687" s="28"/>
      <c r="M687" s="28"/>
      <c r="N687" s="28"/>
      <c r="O687" s="28"/>
      <c r="P687" s="30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>
      <c r="A688" s="90"/>
      <c r="B688" s="89"/>
      <c r="C688" s="90"/>
      <c r="D688" s="90"/>
      <c r="E688" s="90"/>
      <c r="F688" s="90"/>
      <c r="G688" s="92"/>
      <c r="H688" s="51"/>
      <c r="I688" s="22"/>
      <c r="J688" s="23"/>
      <c r="K688" s="78"/>
      <c r="L688" s="28"/>
      <c r="M688" s="28"/>
      <c r="N688" s="28"/>
      <c r="O688" s="28"/>
      <c r="P688" s="30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>
      <c r="A689" s="90"/>
      <c r="B689" s="89"/>
      <c r="C689" s="90"/>
      <c r="D689" s="90"/>
      <c r="E689" s="90"/>
      <c r="F689" s="90"/>
      <c r="G689" s="92"/>
      <c r="H689" s="51"/>
      <c r="I689" s="22"/>
      <c r="J689" s="23"/>
      <c r="K689" s="78"/>
      <c r="L689" s="28"/>
      <c r="M689" s="28"/>
      <c r="N689" s="28"/>
      <c r="O689" s="28"/>
      <c r="P689" s="30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>
      <c r="A690" s="90"/>
      <c r="B690" s="89"/>
      <c r="C690" s="90"/>
      <c r="D690" s="90"/>
      <c r="E690" s="90"/>
      <c r="F690" s="90"/>
      <c r="G690" s="92"/>
      <c r="H690" s="51"/>
      <c r="I690" s="22"/>
      <c r="J690" s="23"/>
      <c r="K690" s="78"/>
      <c r="L690" s="28"/>
      <c r="M690" s="28"/>
      <c r="N690" s="28"/>
      <c r="O690" s="28"/>
      <c r="P690" s="30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>
      <c r="A691" s="90"/>
      <c r="B691" s="89"/>
      <c r="C691" s="90"/>
      <c r="D691" s="90"/>
      <c r="E691" s="90"/>
      <c r="F691" s="90"/>
      <c r="G691" s="92"/>
      <c r="H691" s="32"/>
      <c r="I691" s="22"/>
      <c r="J691" s="23"/>
      <c r="K691" s="78"/>
      <c r="L691" s="28"/>
      <c r="M691" s="28"/>
      <c r="N691" s="28"/>
      <c r="O691" s="28"/>
      <c r="P691" s="30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>
      <c r="A692" s="90"/>
      <c r="B692" s="89"/>
      <c r="C692" s="90"/>
      <c r="D692" s="90"/>
      <c r="E692" s="90"/>
      <c r="F692" s="90"/>
      <c r="G692" s="92"/>
      <c r="H692" s="51"/>
      <c r="I692" s="22"/>
      <c r="J692" s="23"/>
      <c r="K692" s="78"/>
      <c r="L692" s="28"/>
      <c r="M692" s="28"/>
      <c r="N692" s="28"/>
      <c r="O692" s="28"/>
      <c r="P692" s="30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>
      <c r="A693" s="90"/>
      <c r="B693" s="89"/>
      <c r="C693" s="90"/>
      <c r="D693" s="90"/>
      <c r="E693" s="90"/>
      <c r="F693" s="90"/>
      <c r="G693" s="92"/>
      <c r="H693" s="51"/>
      <c r="I693" s="22"/>
      <c r="J693" s="23"/>
      <c r="K693" s="78"/>
      <c r="L693" s="28"/>
      <c r="M693" s="28"/>
      <c r="N693" s="28"/>
      <c r="O693" s="28"/>
      <c r="P693" s="30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>
      <c r="A694" s="90"/>
      <c r="B694" s="89"/>
      <c r="C694" s="90"/>
      <c r="D694" s="90"/>
      <c r="E694" s="90"/>
      <c r="F694" s="90"/>
      <c r="G694" s="92"/>
      <c r="H694" s="51"/>
      <c r="I694" s="22"/>
      <c r="J694" s="23"/>
      <c r="K694" s="78"/>
      <c r="L694" s="28"/>
      <c r="M694" s="28"/>
      <c r="N694" s="28"/>
      <c r="O694" s="28"/>
      <c r="P694" s="30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>
      <c r="A695" s="90"/>
      <c r="B695" s="89"/>
      <c r="C695" s="90"/>
      <c r="D695" s="90"/>
      <c r="E695" s="90"/>
      <c r="F695" s="90"/>
      <c r="G695" s="92"/>
      <c r="H695" s="51"/>
      <c r="I695" s="22"/>
      <c r="J695" s="23"/>
      <c r="K695" s="78"/>
      <c r="L695" s="28"/>
      <c r="M695" s="28"/>
      <c r="N695" s="28"/>
      <c r="O695" s="28"/>
      <c r="P695" s="30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>
      <c r="A696" s="90"/>
      <c r="B696" s="89"/>
      <c r="C696" s="90"/>
      <c r="D696" s="90"/>
      <c r="E696" s="90"/>
      <c r="F696" s="90"/>
      <c r="G696" s="92"/>
      <c r="H696" s="51"/>
      <c r="I696" s="22"/>
      <c r="J696" s="23"/>
      <c r="K696" s="78"/>
      <c r="L696" s="28"/>
      <c r="M696" s="28"/>
      <c r="N696" s="28"/>
      <c r="O696" s="28"/>
      <c r="P696" s="30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>
      <c r="A697" s="90"/>
      <c r="B697" s="89"/>
      <c r="C697" s="90"/>
      <c r="D697" s="90"/>
      <c r="E697" s="90"/>
      <c r="F697" s="90"/>
      <c r="G697" s="92"/>
      <c r="H697" s="51"/>
      <c r="I697" s="22"/>
      <c r="J697" s="23"/>
      <c r="K697" s="78"/>
      <c r="L697" s="28"/>
      <c r="M697" s="28"/>
      <c r="N697" s="28"/>
      <c r="O697" s="28"/>
      <c r="P697" s="30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>
      <c r="A698" s="90"/>
      <c r="B698" s="89"/>
      <c r="C698" s="90"/>
      <c r="D698" s="90"/>
      <c r="E698" s="90"/>
      <c r="F698" s="90"/>
      <c r="G698" s="92"/>
      <c r="H698" s="51"/>
      <c r="I698" s="22"/>
      <c r="J698" s="23"/>
      <c r="K698" s="78"/>
      <c r="L698" s="28"/>
      <c r="M698" s="28"/>
      <c r="N698" s="28"/>
      <c r="O698" s="28"/>
      <c r="P698" s="30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>
      <c r="A699" s="90"/>
      <c r="B699" s="89"/>
      <c r="C699" s="90"/>
      <c r="D699" s="90"/>
      <c r="E699" s="90"/>
      <c r="F699" s="90"/>
      <c r="G699" s="92"/>
      <c r="H699" s="51"/>
      <c r="I699" s="22"/>
      <c r="J699" s="23"/>
      <c r="K699" s="78"/>
      <c r="L699" s="28"/>
      <c r="M699" s="28"/>
      <c r="N699" s="28"/>
      <c r="O699" s="28"/>
      <c r="P699" s="30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>
      <c r="A700" s="90"/>
      <c r="B700" s="89"/>
      <c r="C700" s="90"/>
      <c r="D700" s="90"/>
      <c r="E700" s="90"/>
      <c r="F700" s="90"/>
      <c r="G700" s="92"/>
      <c r="H700" s="51"/>
      <c r="I700" s="22"/>
      <c r="J700" s="23"/>
      <c r="K700" s="78"/>
      <c r="L700" s="28"/>
      <c r="M700" s="28"/>
      <c r="N700" s="28"/>
      <c r="O700" s="28"/>
      <c r="P700" s="30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>
      <c r="A701" s="98"/>
      <c r="B701" s="78"/>
      <c r="C701" s="78"/>
      <c r="D701" s="78"/>
      <c r="E701" s="78"/>
      <c r="F701" s="78"/>
      <c r="G701" s="99"/>
      <c r="H701" s="51"/>
      <c r="I701" s="51"/>
      <c r="J701" s="25"/>
      <c r="K701" s="78"/>
      <c r="L701" s="28"/>
      <c r="M701" s="28"/>
      <c r="N701" s="28"/>
      <c r="O701" s="28"/>
      <c r="P701" s="30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>
      <c r="A702" s="98"/>
      <c r="B702" s="78"/>
      <c r="C702" s="78"/>
      <c r="D702" s="78"/>
      <c r="E702" s="78"/>
      <c r="F702" s="78"/>
      <c r="G702" s="99"/>
      <c r="H702" s="51"/>
      <c r="I702" s="51"/>
      <c r="J702" s="25"/>
      <c r="K702" s="78"/>
      <c r="L702" s="28"/>
      <c r="M702" s="28"/>
      <c r="N702" s="28"/>
      <c r="O702" s="28"/>
      <c r="P702" s="30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>
      <c r="A703" s="98"/>
      <c r="B703" s="78"/>
      <c r="C703" s="78"/>
      <c r="D703" s="78"/>
      <c r="E703" s="78"/>
      <c r="F703" s="78"/>
      <c r="G703" s="99"/>
      <c r="H703" s="51"/>
      <c r="I703" s="51"/>
      <c r="J703" s="25"/>
      <c r="K703" s="78"/>
      <c r="L703" s="28"/>
      <c r="M703" s="28"/>
      <c r="N703" s="28"/>
      <c r="O703" s="28"/>
      <c r="P703" s="30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>
      <c r="A704" s="98"/>
      <c r="B704" s="78"/>
      <c r="C704" s="78"/>
      <c r="D704" s="78"/>
      <c r="E704" s="78"/>
      <c r="F704" s="78"/>
      <c r="G704" s="99"/>
      <c r="H704" s="51"/>
      <c r="I704" s="51"/>
      <c r="J704" s="25"/>
      <c r="K704" s="78"/>
      <c r="L704" s="28"/>
      <c r="M704" s="28"/>
      <c r="N704" s="28"/>
      <c r="O704" s="28"/>
      <c r="P704" s="30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>
      <c r="A705" s="98"/>
      <c r="B705" s="78"/>
      <c r="C705" s="78"/>
      <c r="D705" s="78"/>
      <c r="E705" s="78"/>
      <c r="F705" s="78"/>
      <c r="G705" s="99"/>
      <c r="H705" s="51"/>
      <c r="I705" s="51"/>
      <c r="J705" s="25"/>
      <c r="K705" s="78"/>
      <c r="L705" s="28"/>
      <c r="M705" s="28"/>
      <c r="N705" s="28"/>
      <c r="O705" s="28"/>
      <c r="P705" s="30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>
      <c r="A706" s="98"/>
      <c r="B706" s="78"/>
      <c r="C706" s="78"/>
      <c r="D706" s="78"/>
      <c r="E706" s="78"/>
      <c r="F706" s="78"/>
      <c r="G706" s="99"/>
      <c r="H706" s="51"/>
      <c r="I706" s="51"/>
      <c r="J706" s="25"/>
      <c r="K706" s="78"/>
      <c r="L706" s="28"/>
      <c r="M706" s="28"/>
      <c r="N706" s="28"/>
      <c r="O706" s="28"/>
      <c r="P706" s="30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>
      <c r="A707" s="98"/>
      <c r="B707" s="78"/>
      <c r="C707" s="78"/>
      <c r="D707" s="78"/>
      <c r="E707" s="78"/>
      <c r="F707" s="78"/>
      <c r="G707" s="99"/>
      <c r="H707" s="51"/>
      <c r="I707" s="51"/>
      <c r="J707" s="25"/>
      <c r="K707" s="78"/>
      <c r="L707" s="28"/>
      <c r="M707" s="28"/>
      <c r="N707" s="28"/>
      <c r="O707" s="28"/>
      <c r="P707" s="30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>
      <c r="A708" s="98"/>
      <c r="B708" s="78"/>
      <c r="C708" s="78"/>
      <c r="D708" s="78"/>
      <c r="E708" s="78"/>
      <c r="F708" s="78"/>
      <c r="G708" s="99"/>
      <c r="H708" s="51"/>
      <c r="I708" s="51"/>
      <c r="J708" s="25"/>
      <c r="K708" s="78"/>
      <c r="L708" s="28"/>
      <c r="M708" s="28"/>
      <c r="N708" s="28"/>
      <c r="O708" s="28"/>
      <c r="P708" s="30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>
      <c r="A709" s="98"/>
      <c r="B709" s="78"/>
      <c r="C709" s="78"/>
      <c r="D709" s="78"/>
      <c r="E709" s="78"/>
      <c r="F709" s="78"/>
      <c r="G709" s="99"/>
      <c r="H709" s="51"/>
      <c r="I709" s="51"/>
      <c r="J709" s="25"/>
      <c r="K709" s="78"/>
      <c r="L709" s="28"/>
      <c r="M709" s="28"/>
      <c r="N709" s="28"/>
      <c r="O709" s="28"/>
      <c r="P709" s="30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>
      <c r="A710" s="98"/>
      <c r="B710" s="78"/>
      <c r="C710" s="78"/>
      <c r="D710" s="78"/>
      <c r="E710" s="78"/>
      <c r="F710" s="78"/>
      <c r="G710" s="99"/>
      <c r="H710" s="51"/>
      <c r="I710" s="51"/>
      <c r="J710" s="25"/>
      <c r="K710" s="78"/>
      <c r="L710" s="28"/>
      <c r="M710" s="28"/>
      <c r="N710" s="28"/>
      <c r="O710" s="28"/>
      <c r="P710" s="30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>
      <c r="A711" s="98"/>
      <c r="B711" s="78"/>
      <c r="C711" s="78"/>
      <c r="D711" s="78"/>
      <c r="E711" s="78"/>
      <c r="F711" s="78"/>
      <c r="G711" s="99"/>
      <c r="H711" s="51"/>
      <c r="I711" s="51"/>
      <c r="J711" s="25"/>
      <c r="K711" s="78"/>
      <c r="L711" s="28"/>
      <c r="M711" s="28"/>
      <c r="N711" s="28"/>
      <c r="O711" s="28"/>
      <c r="P711" s="30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>
      <c r="A712" s="98"/>
      <c r="B712" s="78"/>
      <c r="C712" s="78"/>
      <c r="D712" s="78"/>
      <c r="E712" s="78"/>
      <c r="F712" s="78"/>
      <c r="G712" s="99"/>
      <c r="H712" s="51"/>
      <c r="I712" s="51"/>
      <c r="J712" s="25"/>
      <c r="K712" s="78"/>
      <c r="L712" s="28"/>
      <c r="M712" s="28"/>
      <c r="N712" s="28"/>
      <c r="O712" s="28"/>
      <c r="P712" s="30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>
      <c r="A713" s="98"/>
      <c r="B713" s="78"/>
      <c r="C713" s="78"/>
      <c r="D713" s="78"/>
      <c r="E713" s="78"/>
      <c r="F713" s="78"/>
      <c r="G713" s="99"/>
      <c r="H713" s="51"/>
      <c r="I713" s="51"/>
      <c r="J713" s="25"/>
      <c r="K713" s="78"/>
      <c r="L713" s="28"/>
      <c r="M713" s="28"/>
      <c r="N713" s="28"/>
      <c r="O713" s="28"/>
      <c r="P713" s="30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>
      <c r="A714" s="98"/>
      <c r="B714" s="78"/>
      <c r="C714" s="78"/>
      <c r="D714" s="78"/>
      <c r="E714" s="78"/>
      <c r="F714" s="78"/>
      <c r="G714" s="99"/>
      <c r="H714" s="51"/>
      <c r="I714" s="51"/>
      <c r="J714" s="25"/>
      <c r="K714" s="78"/>
      <c r="L714" s="28"/>
      <c r="M714" s="28"/>
      <c r="N714" s="28"/>
      <c r="O714" s="28"/>
      <c r="P714" s="30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>
      <c r="A715" s="98"/>
      <c r="B715" s="78"/>
      <c r="C715" s="78"/>
      <c r="D715" s="78"/>
      <c r="E715" s="78"/>
      <c r="F715" s="78"/>
      <c r="G715" s="99"/>
      <c r="H715" s="51"/>
      <c r="I715" s="51"/>
      <c r="J715" s="25"/>
      <c r="K715" s="78"/>
      <c r="L715" s="28"/>
      <c r="M715" s="28"/>
      <c r="N715" s="28"/>
      <c r="O715" s="28"/>
      <c r="P715" s="30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>
      <c r="A716" s="98"/>
      <c r="B716" s="78"/>
      <c r="C716" s="78"/>
      <c r="D716" s="78"/>
      <c r="E716" s="78"/>
      <c r="F716" s="78"/>
      <c r="G716" s="99"/>
      <c r="H716" s="51"/>
      <c r="I716" s="51"/>
      <c r="J716" s="25"/>
      <c r="K716" s="78"/>
      <c r="L716" s="28"/>
      <c r="M716" s="28"/>
      <c r="N716" s="28"/>
      <c r="O716" s="28"/>
      <c r="P716" s="30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>
      <c r="A717" s="98"/>
      <c r="B717" s="78"/>
      <c r="C717" s="78"/>
      <c r="D717" s="78"/>
      <c r="E717" s="78"/>
      <c r="F717" s="78"/>
      <c r="G717" s="99"/>
      <c r="H717" s="51"/>
      <c r="I717" s="51"/>
      <c r="J717" s="25"/>
      <c r="K717" s="78"/>
      <c r="L717" s="28"/>
      <c r="M717" s="28"/>
      <c r="N717" s="28"/>
      <c r="O717" s="28"/>
      <c r="P717" s="30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>
      <c r="A718" s="98"/>
      <c r="B718" s="78"/>
      <c r="C718" s="78"/>
      <c r="D718" s="78"/>
      <c r="E718" s="78"/>
      <c r="F718" s="78"/>
      <c r="G718" s="99"/>
      <c r="H718" s="51"/>
      <c r="I718" s="51"/>
      <c r="J718" s="25"/>
      <c r="K718" s="78"/>
      <c r="L718" s="28"/>
      <c r="M718" s="28"/>
      <c r="N718" s="28"/>
      <c r="O718" s="28"/>
      <c r="P718" s="30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>
      <c r="A719" s="98"/>
      <c r="B719" s="78"/>
      <c r="C719" s="78"/>
      <c r="D719" s="78"/>
      <c r="E719" s="78"/>
      <c r="F719" s="78"/>
      <c r="G719" s="99"/>
      <c r="H719" s="51"/>
      <c r="I719" s="51"/>
      <c r="J719" s="25"/>
      <c r="K719" s="78"/>
      <c r="L719" s="28"/>
      <c r="M719" s="28"/>
      <c r="N719" s="28"/>
      <c r="O719" s="28"/>
      <c r="P719" s="30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>
      <c r="A720" s="98"/>
      <c r="B720" s="78"/>
      <c r="C720" s="78"/>
      <c r="D720" s="78"/>
      <c r="E720" s="78"/>
      <c r="F720" s="78"/>
      <c r="G720" s="99"/>
      <c r="H720" s="51"/>
      <c r="I720" s="51"/>
      <c r="J720" s="25"/>
      <c r="K720" s="78"/>
      <c r="L720" s="28"/>
      <c r="M720" s="28"/>
      <c r="N720" s="28"/>
      <c r="O720" s="28"/>
      <c r="P720" s="30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>
      <c r="A721" s="98"/>
      <c r="B721" s="78"/>
      <c r="C721" s="78"/>
      <c r="D721" s="78"/>
      <c r="E721" s="78"/>
      <c r="F721" s="78"/>
      <c r="G721" s="99"/>
      <c r="H721" s="51"/>
      <c r="I721" s="51"/>
      <c r="J721" s="25"/>
      <c r="K721" s="78"/>
      <c r="L721" s="28"/>
      <c r="M721" s="28"/>
      <c r="N721" s="28"/>
      <c r="O721" s="28"/>
      <c r="P721" s="30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>
      <c r="A722" s="98"/>
      <c r="B722" s="78"/>
      <c r="C722" s="78"/>
      <c r="D722" s="78"/>
      <c r="E722" s="78"/>
      <c r="F722" s="78"/>
      <c r="G722" s="99"/>
      <c r="H722" s="51"/>
      <c r="I722" s="51"/>
      <c r="J722" s="25"/>
      <c r="K722" s="78"/>
      <c r="L722" s="28"/>
      <c r="M722" s="28"/>
      <c r="N722" s="28"/>
      <c r="O722" s="28"/>
      <c r="P722" s="30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>
      <c r="A723" s="98"/>
      <c r="B723" s="78"/>
      <c r="C723" s="78"/>
      <c r="D723" s="78"/>
      <c r="E723" s="78"/>
      <c r="F723" s="78"/>
      <c r="G723" s="99"/>
      <c r="H723" s="51"/>
      <c r="I723" s="51"/>
      <c r="J723" s="25"/>
      <c r="K723" s="78"/>
      <c r="L723" s="28"/>
      <c r="M723" s="28"/>
      <c r="N723" s="28"/>
      <c r="O723" s="28"/>
      <c r="P723" s="30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>
      <c r="A724" s="98"/>
      <c r="B724" s="78"/>
      <c r="C724" s="78"/>
      <c r="D724" s="78"/>
      <c r="E724" s="78"/>
      <c r="F724" s="78"/>
      <c r="G724" s="99"/>
      <c r="H724" s="51"/>
      <c r="I724" s="51"/>
      <c r="J724" s="25"/>
      <c r="K724" s="78"/>
      <c r="L724" s="28"/>
      <c r="M724" s="28"/>
      <c r="N724" s="28"/>
      <c r="O724" s="28"/>
      <c r="P724" s="30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>
      <c r="A725" s="98"/>
      <c r="B725" s="78"/>
      <c r="C725" s="78"/>
      <c r="D725" s="78"/>
      <c r="E725" s="78"/>
      <c r="F725" s="78"/>
      <c r="G725" s="99"/>
      <c r="H725" s="51"/>
      <c r="I725" s="51"/>
      <c r="J725" s="25"/>
      <c r="K725" s="78"/>
      <c r="L725" s="28"/>
      <c r="M725" s="28"/>
      <c r="N725" s="28"/>
      <c r="O725" s="28"/>
      <c r="P725" s="30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>
      <c r="A726" s="98"/>
      <c r="B726" s="78"/>
      <c r="C726" s="78"/>
      <c r="D726" s="78"/>
      <c r="E726" s="78"/>
      <c r="F726" s="78"/>
      <c r="G726" s="99"/>
      <c r="H726" s="51"/>
      <c r="I726" s="51"/>
      <c r="J726" s="25"/>
      <c r="K726" s="78"/>
      <c r="L726" s="28"/>
      <c r="M726" s="28"/>
      <c r="N726" s="28"/>
      <c r="O726" s="28"/>
      <c r="P726" s="30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>
      <c r="A727" s="98"/>
      <c r="B727" s="78"/>
      <c r="C727" s="78"/>
      <c r="D727" s="78"/>
      <c r="E727" s="78"/>
      <c r="F727" s="78"/>
      <c r="G727" s="99"/>
      <c r="H727" s="51"/>
      <c r="I727" s="51"/>
      <c r="J727" s="25"/>
      <c r="K727" s="78"/>
      <c r="L727" s="28"/>
      <c r="M727" s="28"/>
      <c r="N727" s="28"/>
      <c r="O727" s="28"/>
      <c r="P727" s="30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>
      <c r="A728" s="98"/>
      <c r="B728" s="78"/>
      <c r="C728" s="78"/>
      <c r="D728" s="78"/>
      <c r="E728" s="78"/>
      <c r="F728" s="78"/>
      <c r="G728" s="99"/>
      <c r="H728" s="51"/>
      <c r="I728" s="51"/>
      <c r="J728" s="25"/>
      <c r="K728" s="78"/>
      <c r="L728" s="28"/>
      <c r="M728" s="28"/>
      <c r="N728" s="28"/>
      <c r="O728" s="28"/>
      <c r="P728" s="30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>
      <c r="A729" s="98"/>
      <c r="B729" s="78"/>
      <c r="C729" s="78"/>
      <c r="D729" s="78"/>
      <c r="E729" s="78"/>
      <c r="F729" s="78"/>
      <c r="G729" s="99"/>
      <c r="H729" s="51"/>
      <c r="I729" s="51"/>
      <c r="J729" s="25"/>
      <c r="K729" s="78"/>
      <c r="L729" s="28"/>
      <c r="M729" s="28"/>
      <c r="N729" s="28"/>
      <c r="O729" s="28"/>
      <c r="P729" s="30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>
      <c r="A730" s="98"/>
      <c r="B730" s="78"/>
      <c r="C730" s="78"/>
      <c r="D730" s="78"/>
      <c r="E730" s="78"/>
      <c r="F730" s="78"/>
      <c r="G730" s="99"/>
      <c r="H730" s="51"/>
      <c r="I730" s="51"/>
      <c r="J730" s="25"/>
      <c r="K730" s="78"/>
      <c r="L730" s="28"/>
      <c r="M730" s="28"/>
      <c r="N730" s="28"/>
      <c r="O730" s="28"/>
      <c r="P730" s="30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>
      <c r="A731" s="98"/>
      <c r="B731" s="78"/>
      <c r="C731" s="78"/>
      <c r="D731" s="78"/>
      <c r="E731" s="78"/>
      <c r="F731" s="78"/>
      <c r="G731" s="99"/>
      <c r="H731" s="51"/>
      <c r="I731" s="51"/>
      <c r="J731" s="25"/>
      <c r="K731" s="78"/>
      <c r="L731" s="28"/>
      <c r="M731" s="28"/>
      <c r="N731" s="28"/>
      <c r="O731" s="28"/>
      <c r="P731" s="30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>
      <c r="A732" s="98"/>
      <c r="B732" s="78"/>
      <c r="C732" s="78"/>
      <c r="D732" s="78"/>
      <c r="E732" s="78"/>
      <c r="F732" s="78"/>
      <c r="G732" s="99"/>
      <c r="H732" s="51"/>
      <c r="I732" s="51"/>
      <c r="J732" s="25"/>
      <c r="K732" s="78"/>
      <c r="L732" s="28"/>
      <c r="M732" s="28"/>
      <c r="N732" s="28"/>
      <c r="O732" s="28"/>
      <c r="P732" s="30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>
      <c r="A733" s="98"/>
      <c r="B733" s="78"/>
      <c r="C733" s="78"/>
      <c r="D733" s="78"/>
      <c r="E733" s="78"/>
      <c r="F733" s="78"/>
      <c r="G733" s="99"/>
      <c r="H733" s="51"/>
      <c r="I733" s="51"/>
      <c r="J733" s="25"/>
      <c r="K733" s="78"/>
      <c r="L733" s="28"/>
      <c r="M733" s="28"/>
      <c r="N733" s="28"/>
      <c r="O733" s="28"/>
      <c r="P733" s="30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>
      <c r="A734" s="98"/>
      <c r="B734" s="78"/>
      <c r="C734" s="78"/>
      <c r="D734" s="78"/>
      <c r="E734" s="78"/>
      <c r="F734" s="78"/>
      <c r="G734" s="99"/>
      <c r="H734" s="51"/>
      <c r="I734" s="51"/>
      <c r="J734" s="25"/>
      <c r="K734" s="78"/>
      <c r="L734" s="28"/>
      <c r="M734" s="28"/>
      <c r="N734" s="28"/>
      <c r="O734" s="28"/>
      <c r="P734" s="30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>
      <c r="A735" s="98"/>
      <c r="B735" s="78"/>
      <c r="C735" s="78"/>
      <c r="D735" s="78"/>
      <c r="E735" s="78"/>
      <c r="F735" s="78"/>
      <c r="G735" s="99"/>
      <c r="H735" s="51"/>
      <c r="I735" s="51"/>
      <c r="J735" s="25"/>
      <c r="K735" s="78"/>
      <c r="L735" s="28"/>
      <c r="M735" s="28"/>
      <c r="N735" s="28"/>
      <c r="O735" s="28"/>
      <c r="P735" s="30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>
      <c r="A736" s="98"/>
      <c r="B736" s="78"/>
      <c r="C736" s="78"/>
      <c r="D736" s="78"/>
      <c r="E736" s="78"/>
      <c r="F736" s="78"/>
      <c r="G736" s="99"/>
      <c r="H736" s="51"/>
      <c r="I736" s="51"/>
      <c r="J736" s="25"/>
      <c r="K736" s="78"/>
      <c r="L736" s="28"/>
      <c r="M736" s="28"/>
      <c r="N736" s="28"/>
      <c r="O736" s="28"/>
      <c r="P736" s="30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>
      <c r="A737" s="98"/>
      <c r="B737" s="78"/>
      <c r="C737" s="78"/>
      <c r="D737" s="78"/>
      <c r="E737" s="78"/>
      <c r="F737" s="78"/>
      <c r="G737" s="99"/>
      <c r="H737" s="51"/>
      <c r="I737" s="51"/>
      <c r="J737" s="25"/>
      <c r="K737" s="78"/>
      <c r="L737" s="28"/>
      <c r="M737" s="28"/>
      <c r="N737" s="28"/>
      <c r="O737" s="28"/>
      <c r="P737" s="30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>
      <c r="A738" s="98"/>
      <c r="B738" s="78"/>
      <c r="C738" s="78"/>
      <c r="D738" s="78"/>
      <c r="E738" s="78"/>
      <c r="F738" s="78"/>
      <c r="G738" s="99"/>
      <c r="H738" s="51"/>
      <c r="I738" s="51"/>
      <c r="J738" s="25"/>
      <c r="K738" s="78"/>
      <c r="L738" s="28"/>
      <c r="M738" s="28"/>
      <c r="N738" s="28"/>
      <c r="O738" s="28"/>
      <c r="P738" s="30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>
      <c r="A739" s="98"/>
      <c r="B739" s="78"/>
      <c r="C739" s="78"/>
      <c r="D739" s="78"/>
      <c r="E739" s="78"/>
      <c r="F739" s="78"/>
      <c r="G739" s="99"/>
      <c r="H739" s="51"/>
      <c r="I739" s="51"/>
      <c r="J739" s="25"/>
      <c r="K739" s="78"/>
      <c r="L739" s="28"/>
      <c r="M739" s="28"/>
      <c r="N739" s="28"/>
      <c r="O739" s="28"/>
      <c r="P739" s="30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>
      <c r="A740" s="98"/>
      <c r="B740" s="78"/>
      <c r="C740" s="78"/>
      <c r="D740" s="78"/>
      <c r="E740" s="78"/>
      <c r="F740" s="78"/>
      <c r="G740" s="99"/>
      <c r="H740" s="51"/>
      <c r="I740" s="51"/>
      <c r="J740" s="25"/>
      <c r="K740" s="78"/>
      <c r="L740" s="28"/>
      <c r="M740" s="28"/>
      <c r="N740" s="28"/>
      <c r="O740" s="28"/>
      <c r="P740" s="30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>
      <c r="A741" s="98"/>
      <c r="B741" s="78"/>
      <c r="C741" s="78"/>
      <c r="D741" s="78"/>
      <c r="E741" s="78"/>
      <c r="F741" s="78"/>
      <c r="G741" s="99"/>
      <c r="H741" s="51"/>
      <c r="I741" s="51"/>
      <c r="J741" s="25"/>
      <c r="K741" s="78"/>
      <c r="L741" s="28"/>
      <c r="M741" s="28"/>
      <c r="N741" s="28"/>
      <c r="O741" s="28"/>
      <c r="P741" s="30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>
      <c r="A742" s="98"/>
      <c r="B742" s="78"/>
      <c r="C742" s="78"/>
      <c r="D742" s="78"/>
      <c r="E742" s="78"/>
      <c r="F742" s="78"/>
      <c r="G742" s="99"/>
      <c r="H742" s="51"/>
      <c r="I742" s="51"/>
      <c r="J742" s="25"/>
      <c r="K742" s="78"/>
      <c r="L742" s="28"/>
      <c r="M742" s="28"/>
      <c r="N742" s="28"/>
      <c r="O742" s="28"/>
      <c r="P742" s="30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>
      <c r="A743" s="98"/>
      <c r="B743" s="78"/>
      <c r="C743" s="78"/>
      <c r="D743" s="78"/>
      <c r="E743" s="78"/>
      <c r="F743" s="78"/>
      <c r="G743" s="99"/>
      <c r="H743" s="51"/>
      <c r="I743" s="51"/>
      <c r="J743" s="25"/>
      <c r="K743" s="78"/>
      <c r="L743" s="28"/>
      <c r="M743" s="28"/>
      <c r="N743" s="28"/>
      <c r="O743" s="28"/>
      <c r="P743" s="30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>
      <c r="A744" s="98"/>
      <c r="B744" s="78"/>
      <c r="C744" s="78"/>
      <c r="D744" s="78"/>
      <c r="E744" s="78"/>
      <c r="F744" s="78"/>
      <c r="G744" s="99"/>
      <c r="H744" s="51"/>
      <c r="I744" s="51"/>
      <c r="J744" s="25"/>
      <c r="K744" s="78"/>
      <c r="L744" s="28"/>
      <c r="M744" s="28"/>
      <c r="N744" s="28"/>
      <c r="O744" s="28"/>
      <c r="P744" s="30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>
      <c r="A745" s="98"/>
      <c r="B745" s="78"/>
      <c r="C745" s="78"/>
      <c r="D745" s="78"/>
      <c r="E745" s="78"/>
      <c r="F745" s="78"/>
      <c r="G745" s="99"/>
      <c r="H745" s="51"/>
      <c r="I745" s="51"/>
      <c r="J745" s="25"/>
      <c r="K745" s="78"/>
      <c r="L745" s="28"/>
      <c r="M745" s="28"/>
      <c r="N745" s="28"/>
      <c r="O745" s="28"/>
      <c r="P745" s="30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>
      <c r="A746" s="98"/>
      <c r="B746" s="78"/>
      <c r="C746" s="78"/>
      <c r="D746" s="78"/>
      <c r="E746" s="78"/>
      <c r="F746" s="78"/>
      <c r="G746" s="99"/>
      <c r="H746" s="51"/>
      <c r="I746" s="51"/>
      <c r="J746" s="25"/>
      <c r="K746" s="78"/>
      <c r="L746" s="28"/>
      <c r="M746" s="28"/>
      <c r="N746" s="28"/>
      <c r="O746" s="28"/>
      <c r="P746" s="30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>
      <c r="A747" s="98"/>
      <c r="B747" s="78"/>
      <c r="C747" s="78"/>
      <c r="D747" s="78"/>
      <c r="E747" s="78"/>
      <c r="F747" s="78"/>
      <c r="G747" s="99"/>
      <c r="H747" s="51"/>
      <c r="I747" s="51"/>
      <c r="J747" s="25"/>
      <c r="K747" s="78"/>
      <c r="L747" s="28"/>
      <c r="M747" s="28"/>
      <c r="N747" s="28"/>
      <c r="O747" s="28"/>
      <c r="P747" s="30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>
      <c r="A748" s="98"/>
      <c r="B748" s="78"/>
      <c r="C748" s="78"/>
      <c r="D748" s="78"/>
      <c r="E748" s="78"/>
      <c r="F748" s="78"/>
      <c r="G748" s="99"/>
      <c r="H748" s="51"/>
      <c r="I748" s="51"/>
      <c r="J748" s="25"/>
      <c r="K748" s="78"/>
      <c r="L748" s="28"/>
      <c r="M748" s="28"/>
      <c r="N748" s="28"/>
      <c r="O748" s="28"/>
      <c r="P748" s="30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>
      <c r="A749" s="98"/>
      <c r="B749" s="78"/>
      <c r="C749" s="78"/>
      <c r="D749" s="78"/>
      <c r="E749" s="78"/>
      <c r="F749" s="78"/>
      <c r="G749" s="99"/>
      <c r="H749" s="51"/>
      <c r="I749" s="51"/>
      <c r="J749" s="25"/>
      <c r="K749" s="78"/>
      <c r="L749" s="28"/>
      <c r="M749" s="28"/>
      <c r="N749" s="28"/>
      <c r="O749" s="28"/>
      <c r="P749" s="30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>
      <c r="A750" s="98"/>
      <c r="B750" s="78"/>
      <c r="C750" s="78"/>
      <c r="D750" s="78"/>
      <c r="E750" s="78"/>
      <c r="F750" s="78"/>
      <c r="G750" s="99"/>
      <c r="H750" s="51"/>
      <c r="I750" s="51"/>
      <c r="J750" s="25"/>
      <c r="K750" s="78"/>
      <c r="L750" s="28"/>
      <c r="M750" s="28"/>
      <c r="N750" s="28"/>
      <c r="O750" s="28"/>
      <c r="P750" s="30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>
      <c r="A751" s="98"/>
      <c r="B751" s="78"/>
      <c r="C751" s="78"/>
      <c r="D751" s="78"/>
      <c r="E751" s="78"/>
      <c r="F751" s="78"/>
      <c r="G751" s="99"/>
      <c r="H751" s="51"/>
      <c r="I751" s="51"/>
      <c r="J751" s="25"/>
      <c r="K751" s="78"/>
      <c r="L751" s="28"/>
      <c r="M751" s="28"/>
      <c r="N751" s="28"/>
      <c r="O751" s="28"/>
      <c r="P751" s="30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>
      <c r="A752" s="98"/>
      <c r="B752" s="78"/>
      <c r="C752" s="78"/>
      <c r="D752" s="78"/>
      <c r="E752" s="78"/>
      <c r="F752" s="78"/>
      <c r="G752" s="99"/>
      <c r="H752" s="51"/>
      <c r="I752" s="51"/>
      <c r="J752" s="25"/>
      <c r="K752" s="78"/>
      <c r="L752" s="28"/>
      <c r="M752" s="28"/>
      <c r="N752" s="28"/>
      <c r="O752" s="28"/>
      <c r="P752" s="30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>
      <c r="A753" s="98"/>
      <c r="B753" s="78"/>
      <c r="C753" s="78"/>
      <c r="D753" s="78"/>
      <c r="E753" s="78"/>
      <c r="F753" s="78"/>
      <c r="G753" s="99"/>
      <c r="H753" s="51"/>
      <c r="I753" s="51"/>
      <c r="J753" s="25"/>
      <c r="K753" s="78"/>
      <c r="L753" s="28"/>
      <c r="M753" s="28"/>
      <c r="N753" s="28"/>
      <c r="O753" s="28"/>
      <c r="P753" s="30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>
      <c r="A754" s="98"/>
      <c r="B754" s="78"/>
      <c r="C754" s="78"/>
      <c r="D754" s="78"/>
      <c r="E754" s="78"/>
      <c r="F754" s="78"/>
      <c r="G754" s="99"/>
      <c r="H754" s="51"/>
      <c r="I754" s="51"/>
      <c r="J754" s="25"/>
      <c r="K754" s="78"/>
      <c r="L754" s="28"/>
      <c r="M754" s="28"/>
      <c r="N754" s="28"/>
      <c r="O754" s="28"/>
      <c r="P754" s="30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>
      <c r="A755" s="98"/>
      <c r="B755" s="78"/>
      <c r="C755" s="78"/>
      <c r="D755" s="78"/>
      <c r="E755" s="78"/>
      <c r="F755" s="78"/>
      <c r="G755" s="99"/>
      <c r="H755" s="51"/>
      <c r="I755" s="51"/>
      <c r="J755" s="25"/>
      <c r="K755" s="78"/>
      <c r="L755" s="28"/>
      <c r="M755" s="28"/>
      <c r="N755" s="28"/>
      <c r="O755" s="28"/>
      <c r="P755" s="30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>
      <c r="A756" s="98"/>
      <c r="B756" s="78"/>
      <c r="C756" s="78"/>
      <c r="D756" s="78"/>
      <c r="E756" s="78"/>
      <c r="F756" s="78"/>
      <c r="G756" s="99"/>
      <c r="H756" s="51"/>
      <c r="I756" s="51"/>
      <c r="J756" s="25"/>
      <c r="K756" s="78"/>
      <c r="L756" s="28"/>
      <c r="M756" s="28"/>
      <c r="N756" s="28"/>
      <c r="O756" s="28"/>
      <c r="P756" s="30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>
      <c r="A757" s="98"/>
      <c r="B757" s="78"/>
      <c r="C757" s="78"/>
      <c r="D757" s="78"/>
      <c r="E757" s="78"/>
      <c r="F757" s="78"/>
      <c r="G757" s="99"/>
      <c r="H757" s="51"/>
      <c r="I757" s="51"/>
      <c r="J757" s="25"/>
      <c r="K757" s="78"/>
      <c r="L757" s="28"/>
      <c r="M757" s="28"/>
      <c r="N757" s="28"/>
      <c r="O757" s="28"/>
      <c r="P757" s="30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>
      <c r="A758" s="98"/>
      <c r="B758" s="78"/>
      <c r="C758" s="78"/>
      <c r="D758" s="78"/>
      <c r="E758" s="78"/>
      <c r="F758" s="78"/>
      <c r="G758" s="99"/>
      <c r="H758" s="51"/>
      <c r="I758" s="51"/>
      <c r="J758" s="25"/>
      <c r="K758" s="78"/>
      <c r="L758" s="28"/>
      <c r="M758" s="28"/>
      <c r="N758" s="28"/>
      <c r="O758" s="28"/>
      <c r="P758" s="30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>
      <c r="A759" s="98"/>
      <c r="B759" s="78"/>
      <c r="C759" s="78"/>
      <c r="D759" s="78"/>
      <c r="E759" s="78"/>
      <c r="F759" s="78"/>
      <c r="G759" s="99"/>
      <c r="H759" s="51"/>
      <c r="I759" s="51"/>
      <c r="J759" s="25"/>
      <c r="K759" s="78"/>
      <c r="L759" s="28"/>
      <c r="M759" s="28"/>
      <c r="N759" s="28"/>
      <c r="O759" s="28"/>
      <c r="P759" s="30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>
      <c r="A760" s="98"/>
      <c r="B760" s="78"/>
      <c r="C760" s="78"/>
      <c r="D760" s="78"/>
      <c r="E760" s="78"/>
      <c r="F760" s="78"/>
      <c r="G760" s="99"/>
      <c r="H760" s="51"/>
      <c r="I760" s="51"/>
      <c r="J760" s="25"/>
      <c r="K760" s="78"/>
      <c r="L760" s="28"/>
      <c r="M760" s="28"/>
      <c r="N760" s="28"/>
      <c r="O760" s="28"/>
      <c r="P760" s="30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>
      <c r="A761" s="98"/>
      <c r="B761" s="78"/>
      <c r="C761" s="78"/>
      <c r="D761" s="78"/>
      <c r="E761" s="78"/>
      <c r="F761" s="78"/>
      <c r="G761" s="99"/>
      <c r="H761" s="51"/>
      <c r="I761" s="51"/>
      <c r="J761" s="25"/>
      <c r="K761" s="78"/>
      <c r="L761" s="28"/>
      <c r="M761" s="28"/>
      <c r="N761" s="28"/>
      <c r="O761" s="28"/>
      <c r="P761" s="30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>
      <c r="A762" s="98"/>
      <c r="B762" s="78"/>
      <c r="C762" s="78"/>
      <c r="D762" s="78"/>
      <c r="E762" s="78"/>
      <c r="F762" s="78"/>
      <c r="G762" s="99"/>
      <c r="H762" s="51"/>
      <c r="I762" s="51"/>
      <c r="J762" s="25"/>
      <c r="K762" s="78"/>
      <c r="L762" s="28"/>
      <c r="M762" s="28"/>
      <c r="N762" s="28"/>
      <c r="O762" s="28"/>
      <c r="P762" s="30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>
      <c r="A763" s="98"/>
      <c r="B763" s="78"/>
      <c r="C763" s="78"/>
      <c r="D763" s="78"/>
      <c r="E763" s="78"/>
      <c r="F763" s="78"/>
      <c r="G763" s="99"/>
      <c r="H763" s="51"/>
      <c r="I763" s="51"/>
      <c r="J763" s="25"/>
      <c r="K763" s="78"/>
      <c r="L763" s="28"/>
      <c r="M763" s="28"/>
      <c r="N763" s="28"/>
      <c r="O763" s="28"/>
      <c r="P763" s="30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>
      <c r="A764" s="98"/>
      <c r="B764" s="78"/>
      <c r="C764" s="78"/>
      <c r="D764" s="78"/>
      <c r="E764" s="78"/>
      <c r="F764" s="78"/>
      <c r="G764" s="99"/>
      <c r="H764" s="51"/>
      <c r="I764" s="51"/>
      <c r="J764" s="25"/>
      <c r="K764" s="78"/>
      <c r="L764" s="28"/>
      <c r="M764" s="28"/>
      <c r="N764" s="28"/>
      <c r="O764" s="28"/>
      <c r="P764" s="30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>
      <c r="A765" s="98"/>
      <c r="B765" s="78"/>
      <c r="C765" s="78"/>
      <c r="D765" s="78"/>
      <c r="E765" s="78"/>
      <c r="F765" s="78"/>
      <c r="G765" s="99"/>
      <c r="H765" s="51"/>
      <c r="I765" s="51"/>
      <c r="J765" s="25"/>
      <c r="K765" s="78"/>
      <c r="L765" s="28"/>
      <c r="M765" s="28"/>
      <c r="N765" s="28"/>
      <c r="O765" s="28"/>
      <c r="P765" s="30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>
      <c r="A766" s="98"/>
      <c r="B766" s="78"/>
      <c r="C766" s="78"/>
      <c r="D766" s="78"/>
      <c r="E766" s="78"/>
      <c r="F766" s="78"/>
      <c r="G766" s="99"/>
      <c r="H766" s="51"/>
      <c r="I766" s="51"/>
      <c r="J766" s="25"/>
      <c r="K766" s="78"/>
      <c r="L766" s="28"/>
      <c r="M766" s="28"/>
      <c r="N766" s="28"/>
      <c r="O766" s="28"/>
      <c r="P766" s="30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>
      <c r="A767" s="98"/>
      <c r="B767" s="78"/>
      <c r="C767" s="78"/>
      <c r="D767" s="78"/>
      <c r="E767" s="78"/>
      <c r="F767" s="78"/>
      <c r="G767" s="99"/>
      <c r="H767" s="51"/>
      <c r="I767" s="51"/>
      <c r="J767" s="25"/>
      <c r="K767" s="78"/>
      <c r="L767" s="28"/>
      <c r="M767" s="28"/>
      <c r="N767" s="28"/>
      <c r="O767" s="28"/>
      <c r="P767" s="30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>
      <c r="A768" s="98"/>
      <c r="B768" s="78"/>
      <c r="C768" s="78"/>
      <c r="D768" s="78"/>
      <c r="E768" s="78"/>
      <c r="F768" s="78"/>
      <c r="G768" s="99"/>
      <c r="H768" s="51"/>
      <c r="I768" s="51"/>
      <c r="J768" s="25"/>
      <c r="K768" s="78"/>
      <c r="L768" s="28"/>
      <c r="M768" s="28"/>
      <c r="N768" s="28"/>
      <c r="O768" s="28"/>
      <c r="P768" s="30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>
      <c r="A769" s="98"/>
      <c r="B769" s="78"/>
      <c r="C769" s="78"/>
      <c r="D769" s="78"/>
      <c r="E769" s="78"/>
      <c r="F769" s="78"/>
      <c r="G769" s="99"/>
      <c r="H769" s="51"/>
      <c r="I769" s="51"/>
      <c r="J769" s="25"/>
      <c r="K769" s="78"/>
      <c r="L769" s="28"/>
      <c r="M769" s="28"/>
      <c r="N769" s="28"/>
      <c r="O769" s="28"/>
      <c r="P769" s="30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>
      <c r="A770" s="98"/>
      <c r="B770" s="78"/>
      <c r="C770" s="78"/>
      <c r="D770" s="78"/>
      <c r="E770" s="78"/>
      <c r="F770" s="78"/>
      <c r="G770" s="99"/>
      <c r="H770" s="51"/>
      <c r="I770" s="51"/>
      <c r="J770" s="25"/>
      <c r="K770" s="78"/>
      <c r="L770" s="28"/>
      <c r="M770" s="28"/>
      <c r="N770" s="28"/>
      <c r="O770" s="28"/>
      <c r="P770" s="30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>
      <c r="A771" s="98"/>
      <c r="B771" s="78"/>
      <c r="C771" s="78"/>
      <c r="D771" s="78"/>
      <c r="E771" s="78"/>
      <c r="F771" s="78"/>
      <c r="G771" s="99"/>
      <c r="H771" s="51"/>
      <c r="I771" s="51"/>
      <c r="J771" s="25"/>
      <c r="K771" s="78"/>
      <c r="L771" s="28"/>
      <c r="M771" s="28"/>
      <c r="N771" s="28"/>
      <c r="O771" s="28"/>
      <c r="P771" s="30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>
      <c r="A772" s="98"/>
      <c r="B772" s="78"/>
      <c r="C772" s="78"/>
      <c r="D772" s="78"/>
      <c r="E772" s="78"/>
      <c r="F772" s="78"/>
      <c r="G772" s="99"/>
      <c r="H772" s="51"/>
      <c r="I772" s="51"/>
      <c r="J772" s="25"/>
      <c r="K772" s="78"/>
      <c r="L772" s="28"/>
      <c r="M772" s="28"/>
      <c r="N772" s="28"/>
      <c r="O772" s="28"/>
      <c r="P772" s="30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>
      <c r="A773" s="98"/>
      <c r="B773" s="78"/>
      <c r="C773" s="78"/>
      <c r="D773" s="78"/>
      <c r="E773" s="78"/>
      <c r="F773" s="78"/>
      <c r="G773" s="99"/>
      <c r="H773" s="51"/>
      <c r="I773" s="51"/>
      <c r="J773" s="25"/>
      <c r="K773" s="78"/>
      <c r="L773" s="28"/>
      <c r="M773" s="28"/>
      <c r="N773" s="28"/>
      <c r="O773" s="28"/>
      <c r="P773" s="30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>
      <c r="A774" s="98"/>
      <c r="B774" s="78"/>
      <c r="C774" s="78"/>
      <c r="D774" s="78"/>
      <c r="E774" s="78"/>
      <c r="F774" s="78"/>
      <c r="G774" s="99"/>
      <c r="H774" s="51"/>
      <c r="I774" s="51"/>
      <c r="J774" s="25"/>
      <c r="K774" s="78"/>
      <c r="L774" s="28"/>
      <c r="M774" s="28"/>
      <c r="N774" s="28"/>
      <c r="O774" s="28"/>
      <c r="P774" s="30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>
      <c r="A775" s="98"/>
      <c r="B775" s="78"/>
      <c r="C775" s="78"/>
      <c r="D775" s="78"/>
      <c r="E775" s="78"/>
      <c r="F775" s="78"/>
      <c r="G775" s="99"/>
      <c r="H775" s="51"/>
      <c r="I775" s="51"/>
      <c r="J775" s="25"/>
      <c r="K775" s="78"/>
      <c r="L775" s="28"/>
      <c r="M775" s="28"/>
      <c r="N775" s="28"/>
      <c r="O775" s="28"/>
      <c r="P775" s="30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>
      <c r="A776" s="98"/>
      <c r="B776" s="78"/>
      <c r="C776" s="78"/>
      <c r="D776" s="78"/>
      <c r="E776" s="78"/>
      <c r="F776" s="78"/>
      <c r="G776" s="99"/>
      <c r="H776" s="51"/>
      <c r="I776" s="51"/>
      <c r="J776" s="25"/>
      <c r="K776" s="78"/>
      <c r="L776" s="28"/>
      <c r="M776" s="28"/>
      <c r="N776" s="28"/>
      <c r="O776" s="28"/>
      <c r="P776" s="30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>
      <c r="A777" s="98"/>
      <c r="B777" s="78"/>
      <c r="C777" s="78"/>
      <c r="D777" s="78"/>
      <c r="E777" s="78"/>
      <c r="F777" s="78"/>
      <c r="G777" s="99"/>
      <c r="H777" s="51"/>
      <c r="I777" s="51"/>
      <c r="J777" s="25"/>
      <c r="K777" s="78"/>
      <c r="L777" s="28"/>
      <c r="M777" s="28"/>
      <c r="N777" s="28"/>
      <c r="O777" s="28"/>
      <c r="P777" s="30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>
      <c r="A778" s="98"/>
      <c r="B778" s="78"/>
      <c r="C778" s="78"/>
      <c r="D778" s="78"/>
      <c r="E778" s="78"/>
      <c r="F778" s="78"/>
      <c r="G778" s="99"/>
      <c r="H778" s="51"/>
      <c r="I778" s="51"/>
      <c r="J778" s="25"/>
      <c r="K778" s="78"/>
      <c r="L778" s="28"/>
      <c r="M778" s="28"/>
      <c r="N778" s="28"/>
      <c r="O778" s="28"/>
      <c r="P778" s="30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>
      <c r="A779" s="98"/>
      <c r="B779" s="78"/>
      <c r="C779" s="78"/>
      <c r="D779" s="78"/>
      <c r="E779" s="78"/>
      <c r="F779" s="78"/>
      <c r="G779" s="99"/>
      <c r="H779" s="51"/>
      <c r="I779" s="51"/>
      <c r="J779" s="25"/>
      <c r="K779" s="78"/>
      <c r="L779" s="28"/>
      <c r="M779" s="28"/>
      <c r="N779" s="28"/>
      <c r="O779" s="28"/>
      <c r="P779" s="30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>
      <c r="A780" s="98"/>
      <c r="B780" s="78"/>
      <c r="C780" s="78"/>
      <c r="D780" s="78"/>
      <c r="E780" s="78"/>
      <c r="F780" s="78"/>
      <c r="G780" s="99"/>
      <c r="H780" s="51"/>
      <c r="I780" s="51"/>
      <c r="J780" s="25"/>
      <c r="K780" s="78"/>
      <c r="L780" s="28"/>
      <c r="M780" s="28"/>
      <c r="N780" s="28"/>
      <c r="O780" s="28"/>
      <c r="P780" s="30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>
      <c r="A781" s="98"/>
      <c r="B781" s="78"/>
      <c r="C781" s="78"/>
      <c r="D781" s="78"/>
      <c r="E781" s="78"/>
      <c r="F781" s="78"/>
      <c r="G781" s="99"/>
      <c r="H781" s="51"/>
      <c r="I781" s="51"/>
      <c r="J781" s="25"/>
      <c r="K781" s="78"/>
      <c r="L781" s="28"/>
      <c r="M781" s="28"/>
      <c r="N781" s="28"/>
      <c r="O781" s="28"/>
      <c r="P781" s="30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>
      <c r="A782" s="98"/>
      <c r="B782" s="78"/>
      <c r="C782" s="78"/>
      <c r="D782" s="78"/>
      <c r="E782" s="78"/>
      <c r="F782" s="78"/>
      <c r="G782" s="99"/>
      <c r="H782" s="51"/>
      <c r="I782" s="51"/>
      <c r="J782" s="25"/>
      <c r="K782" s="78"/>
      <c r="L782" s="28"/>
      <c r="M782" s="28"/>
      <c r="N782" s="28"/>
      <c r="O782" s="28"/>
      <c r="P782" s="30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>
      <c r="A783" s="98"/>
      <c r="B783" s="78"/>
      <c r="C783" s="78"/>
      <c r="D783" s="78"/>
      <c r="E783" s="78"/>
      <c r="F783" s="78"/>
      <c r="G783" s="99"/>
      <c r="H783" s="51"/>
      <c r="I783" s="51"/>
      <c r="J783" s="25"/>
      <c r="K783" s="78"/>
      <c r="L783" s="28"/>
      <c r="M783" s="28"/>
      <c r="N783" s="28"/>
      <c r="O783" s="28"/>
      <c r="P783" s="30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>
      <c r="A784" s="98"/>
      <c r="B784" s="78"/>
      <c r="C784" s="78"/>
      <c r="D784" s="78"/>
      <c r="E784" s="78"/>
      <c r="F784" s="78"/>
      <c r="G784" s="99"/>
      <c r="H784" s="51"/>
      <c r="I784" s="51"/>
      <c r="J784" s="25"/>
      <c r="K784" s="78"/>
      <c r="L784" s="28"/>
      <c r="M784" s="28"/>
      <c r="N784" s="28"/>
      <c r="O784" s="28"/>
      <c r="P784" s="30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>
      <c r="A785" s="98"/>
      <c r="B785" s="78"/>
      <c r="C785" s="78"/>
      <c r="D785" s="78"/>
      <c r="E785" s="78"/>
      <c r="F785" s="78"/>
      <c r="G785" s="99"/>
      <c r="H785" s="51"/>
      <c r="I785" s="51"/>
      <c r="J785" s="25"/>
      <c r="K785" s="78"/>
      <c r="L785" s="28"/>
      <c r="M785" s="28"/>
      <c r="N785" s="28"/>
      <c r="O785" s="28"/>
      <c r="P785" s="30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>
      <c r="A786" s="98"/>
      <c r="B786" s="78"/>
      <c r="C786" s="78"/>
      <c r="D786" s="78"/>
      <c r="E786" s="78"/>
      <c r="F786" s="78"/>
      <c r="G786" s="99"/>
      <c r="H786" s="51"/>
      <c r="I786" s="51"/>
      <c r="J786" s="25"/>
      <c r="K786" s="78"/>
      <c r="L786" s="28"/>
      <c r="M786" s="28"/>
      <c r="N786" s="28"/>
      <c r="O786" s="28"/>
      <c r="P786" s="30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>
      <c r="A787" s="98"/>
      <c r="B787" s="78"/>
      <c r="C787" s="78"/>
      <c r="D787" s="78"/>
      <c r="E787" s="78"/>
      <c r="F787" s="78"/>
      <c r="G787" s="99"/>
      <c r="H787" s="51"/>
      <c r="I787" s="51"/>
      <c r="J787" s="25"/>
      <c r="K787" s="78"/>
      <c r="L787" s="28"/>
      <c r="M787" s="28"/>
      <c r="N787" s="28"/>
      <c r="O787" s="28"/>
      <c r="P787" s="30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>
      <c r="A788" s="98"/>
      <c r="B788" s="78"/>
      <c r="C788" s="78"/>
      <c r="D788" s="78"/>
      <c r="E788" s="78"/>
      <c r="F788" s="78"/>
      <c r="G788" s="99"/>
      <c r="H788" s="51"/>
      <c r="I788" s="51"/>
      <c r="J788" s="25"/>
      <c r="K788" s="78"/>
      <c r="L788" s="28"/>
      <c r="M788" s="28"/>
      <c r="N788" s="28"/>
      <c r="O788" s="28"/>
      <c r="P788" s="30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>
      <c r="A789" s="98"/>
      <c r="B789" s="78"/>
      <c r="C789" s="78"/>
      <c r="D789" s="78"/>
      <c r="E789" s="78"/>
      <c r="F789" s="78"/>
      <c r="G789" s="99"/>
      <c r="H789" s="51"/>
      <c r="I789" s="51"/>
      <c r="J789" s="25"/>
      <c r="K789" s="78"/>
      <c r="L789" s="28"/>
      <c r="M789" s="28"/>
      <c r="N789" s="28"/>
      <c r="O789" s="28"/>
      <c r="P789" s="30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>
      <c r="A790" s="98"/>
      <c r="B790" s="78"/>
      <c r="C790" s="78"/>
      <c r="D790" s="78"/>
      <c r="E790" s="78"/>
      <c r="F790" s="78"/>
      <c r="G790" s="99"/>
      <c r="H790" s="51"/>
      <c r="I790" s="51"/>
      <c r="J790" s="25"/>
      <c r="K790" s="78"/>
      <c r="L790" s="28"/>
      <c r="M790" s="28"/>
      <c r="N790" s="28"/>
      <c r="O790" s="28"/>
      <c r="P790" s="30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>
      <c r="A791" s="98"/>
      <c r="B791" s="78"/>
      <c r="C791" s="78"/>
      <c r="D791" s="78"/>
      <c r="E791" s="78"/>
      <c r="F791" s="78"/>
      <c r="G791" s="99"/>
      <c r="H791" s="51"/>
      <c r="I791" s="51"/>
      <c r="J791" s="25"/>
      <c r="K791" s="78"/>
      <c r="L791" s="28"/>
      <c r="M791" s="28"/>
      <c r="N791" s="28"/>
      <c r="O791" s="28"/>
      <c r="P791" s="30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>
      <c r="A792" s="98"/>
      <c r="B792" s="78"/>
      <c r="C792" s="78"/>
      <c r="D792" s="78"/>
      <c r="E792" s="78"/>
      <c r="F792" s="78"/>
      <c r="G792" s="99"/>
      <c r="H792" s="51"/>
      <c r="I792" s="51"/>
      <c r="J792" s="25"/>
      <c r="K792" s="78"/>
      <c r="L792" s="28"/>
      <c r="M792" s="28"/>
      <c r="N792" s="28"/>
      <c r="O792" s="28"/>
      <c r="P792" s="30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>
      <c r="A793" s="98"/>
      <c r="B793" s="78"/>
      <c r="C793" s="78"/>
      <c r="D793" s="78"/>
      <c r="E793" s="78"/>
      <c r="F793" s="78"/>
      <c r="G793" s="99"/>
      <c r="H793" s="51"/>
      <c r="I793" s="51"/>
      <c r="J793" s="25"/>
      <c r="K793" s="78"/>
      <c r="L793" s="28"/>
      <c r="M793" s="28"/>
      <c r="N793" s="28"/>
      <c r="O793" s="28"/>
      <c r="P793" s="30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>
      <c r="A794" s="98"/>
      <c r="B794" s="78"/>
      <c r="C794" s="78"/>
      <c r="D794" s="78"/>
      <c r="E794" s="78"/>
      <c r="F794" s="78"/>
      <c r="G794" s="99"/>
      <c r="H794" s="51"/>
      <c r="I794" s="51"/>
      <c r="J794" s="25"/>
      <c r="K794" s="78"/>
      <c r="L794" s="28"/>
      <c r="M794" s="28"/>
      <c r="N794" s="28"/>
      <c r="O794" s="28"/>
      <c r="P794" s="30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>
      <c r="A795" s="98"/>
      <c r="B795" s="78"/>
      <c r="C795" s="78"/>
      <c r="D795" s="78"/>
      <c r="E795" s="78"/>
      <c r="F795" s="78"/>
      <c r="G795" s="99"/>
      <c r="H795" s="51"/>
      <c r="I795" s="51"/>
      <c r="J795" s="25"/>
      <c r="K795" s="78"/>
      <c r="L795" s="28"/>
      <c r="M795" s="28"/>
      <c r="N795" s="28"/>
      <c r="O795" s="28"/>
      <c r="P795" s="30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>
      <c r="A796" s="98"/>
      <c r="B796" s="78"/>
      <c r="C796" s="78"/>
      <c r="D796" s="78"/>
      <c r="E796" s="78"/>
      <c r="F796" s="78"/>
      <c r="G796" s="99"/>
      <c r="H796" s="51"/>
      <c r="I796" s="51"/>
      <c r="J796" s="25"/>
      <c r="K796" s="78"/>
      <c r="L796" s="28"/>
      <c r="M796" s="28"/>
      <c r="N796" s="28"/>
      <c r="O796" s="28"/>
      <c r="P796" s="30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>
      <c r="A797" s="98"/>
      <c r="B797" s="78"/>
      <c r="C797" s="78"/>
      <c r="D797" s="78"/>
      <c r="E797" s="78"/>
      <c r="F797" s="78"/>
      <c r="G797" s="99"/>
      <c r="H797" s="51"/>
      <c r="I797" s="51"/>
      <c r="J797" s="25"/>
      <c r="K797" s="78"/>
      <c r="L797" s="28"/>
      <c r="M797" s="28"/>
      <c r="N797" s="28"/>
      <c r="O797" s="28"/>
      <c r="P797" s="30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>
      <c r="A798" s="98"/>
      <c r="B798" s="78"/>
      <c r="C798" s="78"/>
      <c r="D798" s="78"/>
      <c r="E798" s="78"/>
      <c r="F798" s="78"/>
      <c r="G798" s="99"/>
      <c r="H798" s="51"/>
      <c r="I798" s="51"/>
      <c r="J798" s="25"/>
      <c r="K798" s="78"/>
      <c r="L798" s="28"/>
      <c r="M798" s="28"/>
      <c r="N798" s="28"/>
      <c r="O798" s="28"/>
      <c r="P798" s="30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>
      <c r="A799" s="98"/>
      <c r="B799" s="78"/>
      <c r="C799" s="78"/>
      <c r="D799" s="78"/>
      <c r="E799" s="78"/>
      <c r="F799" s="78"/>
      <c r="G799" s="99"/>
      <c r="H799" s="51"/>
      <c r="I799" s="51"/>
      <c r="J799" s="25"/>
      <c r="K799" s="78"/>
      <c r="L799" s="28"/>
      <c r="M799" s="28"/>
      <c r="N799" s="28"/>
      <c r="O799" s="28"/>
      <c r="P799" s="30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>
      <c r="A800" s="98"/>
      <c r="B800" s="78"/>
      <c r="C800" s="78"/>
      <c r="D800" s="78"/>
      <c r="E800" s="78"/>
      <c r="F800" s="78"/>
      <c r="G800" s="99"/>
      <c r="H800" s="51"/>
      <c r="I800" s="51"/>
      <c r="J800" s="25"/>
      <c r="K800" s="78"/>
      <c r="L800" s="28"/>
      <c r="M800" s="28"/>
      <c r="N800" s="28"/>
      <c r="O800" s="28"/>
      <c r="P800" s="30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>
      <c r="A801" s="98"/>
      <c r="B801" s="78"/>
      <c r="C801" s="78"/>
      <c r="D801" s="78"/>
      <c r="E801" s="78"/>
      <c r="F801" s="78"/>
      <c r="G801" s="99"/>
      <c r="H801" s="51"/>
      <c r="I801" s="51"/>
      <c r="J801" s="25"/>
      <c r="K801" s="78"/>
      <c r="L801" s="28"/>
      <c r="M801" s="28"/>
      <c r="N801" s="28"/>
      <c r="O801" s="28"/>
      <c r="P801" s="30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>
      <c r="A802" s="98"/>
      <c r="B802" s="78"/>
      <c r="C802" s="78"/>
      <c r="D802" s="78"/>
      <c r="E802" s="78"/>
      <c r="F802" s="78"/>
      <c r="G802" s="99"/>
      <c r="H802" s="51"/>
      <c r="I802" s="51"/>
      <c r="J802" s="25"/>
      <c r="K802" s="78"/>
      <c r="L802" s="28"/>
      <c r="M802" s="28"/>
      <c r="N802" s="28"/>
      <c r="O802" s="28"/>
      <c r="P802" s="30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>
      <c r="A803" s="98"/>
      <c r="B803" s="78"/>
      <c r="C803" s="78"/>
      <c r="D803" s="78"/>
      <c r="E803" s="78"/>
      <c r="F803" s="78"/>
      <c r="G803" s="99"/>
      <c r="H803" s="51"/>
      <c r="I803" s="51"/>
      <c r="J803" s="25"/>
      <c r="K803" s="78"/>
      <c r="L803" s="28"/>
      <c r="M803" s="28"/>
      <c r="N803" s="28"/>
      <c r="O803" s="28"/>
      <c r="P803" s="30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>
      <c r="A804" s="98"/>
      <c r="B804" s="78"/>
      <c r="C804" s="78"/>
      <c r="D804" s="78"/>
      <c r="E804" s="78"/>
      <c r="F804" s="78"/>
      <c r="G804" s="99"/>
      <c r="H804" s="51"/>
      <c r="I804" s="51"/>
      <c r="J804" s="25"/>
      <c r="K804" s="78"/>
      <c r="L804" s="28"/>
      <c r="M804" s="28"/>
      <c r="N804" s="28"/>
      <c r="O804" s="28"/>
      <c r="P804" s="30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>
      <c r="A805" s="98"/>
      <c r="B805" s="78"/>
      <c r="C805" s="78"/>
      <c r="D805" s="78"/>
      <c r="E805" s="78"/>
      <c r="F805" s="78"/>
      <c r="G805" s="99"/>
      <c r="H805" s="51"/>
      <c r="I805" s="51"/>
      <c r="J805" s="25"/>
      <c r="K805" s="78"/>
      <c r="L805" s="28"/>
      <c r="M805" s="28"/>
      <c r="N805" s="28"/>
      <c r="O805" s="28"/>
      <c r="P805" s="30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>
      <c r="A806" s="98"/>
      <c r="B806" s="78"/>
      <c r="C806" s="78"/>
      <c r="D806" s="78"/>
      <c r="E806" s="78"/>
      <c r="F806" s="78"/>
      <c r="G806" s="99"/>
      <c r="H806" s="51"/>
      <c r="I806" s="51"/>
      <c r="J806" s="25"/>
      <c r="K806" s="78"/>
      <c r="L806" s="28"/>
      <c r="M806" s="28"/>
      <c r="N806" s="28"/>
      <c r="O806" s="28"/>
      <c r="P806" s="30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>
      <c r="A807" s="98"/>
      <c r="B807" s="78"/>
      <c r="C807" s="78"/>
      <c r="D807" s="78"/>
      <c r="E807" s="78"/>
      <c r="F807" s="78"/>
      <c r="G807" s="99"/>
      <c r="H807" s="51"/>
      <c r="I807" s="51"/>
      <c r="J807" s="25"/>
      <c r="K807" s="78"/>
      <c r="L807" s="28"/>
      <c r="M807" s="28"/>
      <c r="N807" s="28"/>
      <c r="O807" s="28"/>
      <c r="P807" s="30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>
      <c r="A808" s="98"/>
      <c r="B808" s="78"/>
      <c r="C808" s="78"/>
      <c r="D808" s="78"/>
      <c r="E808" s="78"/>
      <c r="F808" s="78"/>
      <c r="G808" s="99"/>
      <c r="H808" s="51"/>
      <c r="I808" s="51"/>
      <c r="J808" s="25"/>
      <c r="K808" s="78"/>
      <c r="L808" s="28"/>
      <c r="M808" s="28"/>
      <c r="N808" s="28"/>
      <c r="O808" s="28"/>
      <c r="P808" s="30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>
      <c r="A809" s="98"/>
      <c r="B809" s="78"/>
      <c r="C809" s="78"/>
      <c r="D809" s="78"/>
      <c r="E809" s="78"/>
      <c r="F809" s="78"/>
      <c r="G809" s="99"/>
      <c r="H809" s="51"/>
      <c r="I809" s="51"/>
      <c r="J809" s="25"/>
      <c r="K809" s="78"/>
      <c r="L809" s="28"/>
      <c r="M809" s="28"/>
      <c r="N809" s="28"/>
      <c r="O809" s="28"/>
      <c r="P809" s="30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>
      <c r="A810" s="98"/>
      <c r="B810" s="78"/>
      <c r="C810" s="78"/>
      <c r="D810" s="78"/>
      <c r="E810" s="78"/>
      <c r="F810" s="78"/>
      <c r="G810" s="99"/>
      <c r="H810" s="51"/>
      <c r="I810" s="51"/>
      <c r="J810" s="25"/>
      <c r="K810" s="78"/>
      <c r="L810" s="28"/>
      <c r="M810" s="28"/>
      <c r="N810" s="28"/>
      <c r="O810" s="28"/>
      <c r="P810" s="30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>
      <c r="A811" s="98"/>
      <c r="B811" s="78"/>
      <c r="C811" s="78"/>
      <c r="D811" s="78"/>
      <c r="E811" s="78"/>
      <c r="F811" s="78"/>
      <c r="G811" s="99"/>
      <c r="H811" s="51"/>
      <c r="I811" s="51"/>
      <c r="J811" s="25"/>
      <c r="K811" s="78"/>
      <c r="L811" s="28"/>
      <c r="M811" s="28"/>
      <c r="N811" s="28"/>
      <c r="O811" s="28"/>
      <c r="P811" s="30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>
      <c r="A812" s="98"/>
      <c r="B812" s="78"/>
      <c r="C812" s="78"/>
      <c r="D812" s="78"/>
      <c r="E812" s="78"/>
      <c r="F812" s="78"/>
      <c r="G812" s="99"/>
      <c r="H812" s="51"/>
      <c r="I812" s="51"/>
      <c r="J812" s="25"/>
      <c r="K812" s="78"/>
      <c r="L812" s="28"/>
      <c r="M812" s="28"/>
      <c r="N812" s="28"/>
      <c r="O812" s="28"/>
      <c r="P812" s="30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>
      <c r="A813" s="98"/>
      <c r="B813" s="78"/>
      <c r="C813" s="78"/>
      <c r="D813" s="78"/>
      <c r="E813" s="78"/>
      <c r="F813" s="78"/>
      <c r="G813" s="99"/>
      <c r="H813" s="51"/>
      <c r="I813" s="51"/>
      <c r="J813" s="25"/>
      <c r="K813" s="78"/>
      <c r="L813" s="28"/>
      <c r="M813" s="28"/>
      <c r="N813" s="28"/>
      <c r="O813" s="28"/>
      <c r="P813" s="30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>
      <c r="A814" s="98"/>
      <c r="B814" s="78"/>
      <c r="C814" s="78"/>
      <c r="D814" s="78"/>
      <c r="E814" s="78"/>
      <c r="F814" s="78"/>
      <c r="G814" s="99"/>
      <c r="H814" s="51"/>
      <c r="I814" s="51"/>
      <c r="J814" s="25"/>
      <c r="K814" s="78"/>
      <c r="L814" s="28"/>
      <c r="M814" s="28"/>
      <c r="N814" s="28"/>
      <c r="O814" s="28"/>
      <c r="P814" s="30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>
      <c r="A815" s="98"/>
      <c r="B815" s="78"/>
      <c r="C815" s="78"/>
      <c r="D815" s="78"/>
      <c r="E815" s="78"/>
      <c r="F815" s="78"/>
      <c r="G815" s="99"/>
      <c r="H815" s="51"/>
      <c r="I815" s="51"/>
      <c r="J815" s="25"/>
      <c r="K815" s="78"/>
      <c r="L815" s="28"/>
      <c r="M815" s="28"/>
      <c r="N815" s="28"/>
      <c r="O815" s="28"/>
      <c r="P815" s="30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>
      <c r="A816" s="98"/>
      <c r="B816" s="78"/>
      <c r="C816" s="78"/>
      <c r="D816" s="78"/>
      <c r="E816" s="78"/>
      <c r="F816" s="78"/>
      <c r="G816" s="99"/>
      <c r="H816" s="51"/>
      <c r="I816" s="51"/>
      <c r="J816" s="25"/>
      <c r="K816" s="78"/>
      <c r="L816" s="28"/>
      <c r="M816" s="28"/>
      <c r="N816" s="28"/>
      <c r="O816" s="28"/>
      <c r="P816" s="30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>
      <c r="A817" s="98"/>
      <c r="B817" s="78"/>
      <c r="C817" s="78"/>
      <c r="D817" s="78"/>
      <c r="E817" s="78"/>
      <c r="F817" s="78"/>
      <c r="G817" s="99"/>
      <c r="H817" s="51"/>
      <c r="I817" s="51"/>
      <c r="J817" s="25"/>
      <c r="K817" s="78"/>
      <c r="L817" s="28"/>
      <c r="M817" s="28"/>
      <c r="N817" s="28"/>
      <c r="O817" s="28"/>
      <c r="P817" s="30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>
      <c r="A818" s="98"/>
      <c r="B818" s="78"/>
      <c r="C818" s="78"/>
      <c r="D818" s="78"/>
      <c r="E818" s="78"/>
      <c r="F818" s="78"/>
      <c r="G818" s="99"/>
      <c r="H818" s="51"/>
      <c r="I818" s="51"/>
      <c r="J818" s="25"/>
      <c r="K818" s="78"/>
      <c r="L818" s="28"/>
      <c r="M818" s="28"/>
      <c r="N818" s="28"/>
      <c r="O818" s="28"/>
      <c r="P818" s="30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>
      <c r="A819" s="98"/>
      <c r="B819" s="78"/>
      <c r="C819" s="78"/>
      <c r="D819" s="78"/>
      <c r="E819" s="78"/>
      <c r="F819" s="78"/>
      <c r="G819" s="99"/>
      <c r="H819" s="51"/>
      <c r="I819" s="51"/>
      <c r="J819" s="25"/>
      <c r="K819" s="78"/>
      <c r="L819" s="28"/>
      <c r="M819" s="28"/>
      <c r="N819" s="28"/>
      <c r="O819" s="28"/>
      <c r="P819" s="30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>
      <c r="A820" s="98"/>
      <c r="B820" s="78"/>
      <c r="C820" s="78"/>
      <c r="D820" s="78"/>
      <c r="E820" s="78"/>
      <c r="F820" s="78"/>
      <c r="G820" s="99"/>
      <c r="H820" s="51"/>
      <c r="I820" s="51"/>
      <c r="J820" s="25"/>
      <c r="K820" s="78"/>
      <c r="L820" s="28"/>
      <c r="M820" s="28"/>
      <c r="N820" s="28"/>
      <c r="O820" s="28"/>
      <c r="P820" s="30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>
      <c r="A821" s="98"/>
      <c r="B821" s="78"/>
      <c r="C821" s="78"/>
      <c r="D821" s="78"/>
      <c r="E821" s="78"/>
      <c r="F821" s="78"/>
      <c r="G821" s="99"/>
      <c r="H821" s="51"/>
      <c r="I821" s="51"/>
      <c r="J821" s="25"/>
      <c r="K821" s="78"/>
      <c r="L821" s="28"/>
      <c r="M821" s="28"/>
      <c r="N821" s="28"/>
      <c r="O821" s="28"/>
      <c r="P821" s="30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>
      <c r="A822" s="98"/>
      <c r="B822" s="78"/>
      <c r="C822" s="78"/>
      <c r="D822" s="78"/>
      <c r="E822" s="78"/>
      <c r="F822" s="78"/>
      <c r="G822" s="99"/>
      <c r="H822" s="51"/>
      <c r="I822" s="51"/>
      <c r="J822" s="25"/>
      <c r="K822" s="78"/>
      <c r="L822" s="28"/>
      <c r="M822" s="28"/>
      <c r="N822" s="28"/>
      <c r="O822" s="28"/>
      <c r="P822" s="30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>
      <c r="A823" s="98"/>
      <c r="B823" s="78"/>
      <c r="C823" s="78"/>
      <c r="D823" s="78"/>
      <c r="E823" s="78"/>
      <c r="F823" s="78"/>
      <c r="G823" s="99"/>
      <c r="H823" s="51"/>
      <c r="I823" s="51"/>
      <c r="J823" s="25"/>
      <c r="K823" s="78"/>
      <c r="L823" s="28"/>
      <c r="M823" s="28"/>
      <c r="N823" s="28"/>
      <c r="O823" s="28"/>
      <c r="P823" s="30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>
      <c r="A824" s="98"/>
      <c r="B824" s="78"/>
      <c r="C824" s="78"/>
      <c r="D824" s="78"/>
      <c r="E824" s="78"/>
      <c r="F824" s="78"/>
      <c r="G824" s="99"/>
      <c r="H824" s="51"/>
      <c r="I824" s="51"/>
      <c r="J824" s="25"/>
      <c r="K824" s="78"/>
      <c r="L824" s="28"/>
      <c r="M824" s="28"/>
      <c r="N824" s="28"/>
      <c r="O824" s="28"/>
      <c r="P824" s="30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>
      <c r="A825" s="98"/>
      <c r="B825" s="78"/>
      <c r="C825" s="78"/>
      <c r="D825" s="78"/>
      <c r="E825" s="78"/>
      <c r="F825" s="78"/>
      <c r="G825" s="99"/>
      <c r="H825" s="51"/>
      <c r="I825" s="51"/>
      <c r="J825" s="25"/>
      <c r="K825" s="78"/>
      <c r="L825" s="28"/>
      <c r="M825" s="28"/>
      <c r="N825" s="28"/>
      <c r="O825" s="28"/>
      <c r="P825" s="30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>
      <c r="A826" s="98"/>
      <c r="B826" s="78"/>
      <c r="C826" s="78"/>
      <c r="D826" s="78"/>
      <c r="E826" s="78"/>
      <c r="F826" s="78"/>
      <c r="G826" s="99"/>
      <c r="H826" s="51"/>
      <c r="I826" s="51"/>
      <c r="J826" s="25"/>
      <c r="K826" s="78"/>
      <c r="L826" s="28"/>
      <c r="M826" s="28"/>
      <c r="N826" s="28"/>
      <c r="O826" s="28"/>
      <c r="P826" s="30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>
      <c r="A827" s="98"/>
      <c r="B827" s="78"/>
      <c r="C827" s="78"/>
      <c r="D827" s="78"/>
      <c r="E827" s="78"/>
      <c r="F827" s="78"/>
      <c r="G827" s="99"/>
      <c r="H827" s="51"/>
      <c r="I827" s="51"/>
      <c r="J827" s="25"/>
      <c r="K827" s="78"/>
      <c r="L827" s="28"/>
      <c r="M827" s="28"/>
      <c r="N827" s="28"/>
      <c r="O827" s="28"/>
      <c r="P827" s="30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>
      <c r="A828" s="98"/>
      <c r="B828" s="78"/>
      <c r="C828" s="78"/>
      <c r="D828" s="78"/>
      <c r="E828" s="78"/>
      <c r="F828" s="78"/>
      <c r="G828" s="99"/>
      <c r="H828" s="51"/>
      <c r="I828" s="51"/>
      <c r="J828" s="25"/>
      <c r="K828" s="78"/>
      <c r="L828" s="28"/>
      <c r="M828" s="28"/>
      <c r="N828" s="28"/>
      <c r="O828" s="28"/>
      <c r="P828" s="30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>
      <c r="A829" s="98"/>
      <c r="B829" s="78"/>
      <c r="C829" s="78"/>
      <c r="D829" s="78"/>
      <c r="E829" s="78"/>
      <c r="F829" s="78"/>
      <c r="G829" s="99"/>
      <c r="H829" s="51"/>
      <c r="I829" s="51"/>
      <c r="J829" s="25"/>
      <c r="K829" s="78"/>
      <c r="L829" s="28"/>
      <c r="M829" s="28"/>
      <c r="N829" s="28"/>
      <c r="O829" s="28"/>
      <c r="P829" s="30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>
      <c r="A830" s="98"/>
      <c r="B830" s="78"/>
      <c r="C830" s="78"/>
      <c r="D830" s="78"/>
      <c r="E830" s="78"/>
      <c r="F830" s="78"/>
      <c r="G830" s="99"/>
      <c r="H830" s="51"/>
      <c r="I830" s="51"/>
      <c r="J830" s="25"/>
      <c r="K830" s="78"/>
      <c r="L830" s="28"/>
      <c r="M830" s="28"/>
      <c r="N830" s="28"/>
      <c r="O830" s="28"/>
      <c r="P830" s="30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>
      <c r="A831" s="98"/>
      <c r="B831" s="78"/>
      <c r="C831" s="78"/>
      <c r="D831" s="78"/>
      <c r="E831" s="78"/>
      <c r="F831" s="78"/>
      <c r="G831" s="99"/>
      <c r="H831" s="51"/>
      <c r="I831" s="51"/>
      <c r="J831" s="25"/>
      <c r="K831" s="78"/>
      <c r="L831" s="28"/>
      <c r="M831" s="28"/>
      <c r="N831" s="28"/>
      <c r="O831" s="28"/>
      <c r="P831" s="30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>
      <c r="A832" s="98"/>
      <c r="B832" s="78"/>
      <c r="C832" s="78"/>
      <c r="D832" s="78"/>
      <c r="E832" s="78"/>
      <c r="F832" s="78"/>
      <c r="G832" s="99"/>
      <c r="H832" s="51"/>
      <c r="I832" s="51"/>
      <c r="J832" s="25"/>
      <c r="K832" s="78"/>
      <c r="L832" s="28"/>
      <c r="M832" s="28"/>
      <c r="N832" s="28"/>
      <c r="O832" s="28"/>
      <c r="P832" s="30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>
      <c r="A833" s="98"/>
      <c r="B833" s="78"/>
      <c r="C833" s="78"/>
      <c r="D833" s="78"/>
      <c r="E833" s="78"/>
      <c r="F833" s="78"/>
      <c r="G833" s="99"/>
      <c r="H833" s="51"/>
      <c r="I833" s="51"/>
      <c r="J833" s="25"/>
      <c r="K833" s="78"/>
      <c r="L833" s="28"/>
      <c r="M833" s="28"/>
      <c r="N833" s="28"/>
      <c r="O833" s="28"/>
      <c r="P833" s="30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>
      <c r="A834" s="98"/>
      <c r="B834" s="78"/>
      <c r="C834" s="78"/>
      <c r="D834" s="78"/>
      <c r="E834" s="78"/>
      <c r="F834" s="78"/>
      <c r="G834" s="99"/>
      <c r="H834" s="51"/>
      <c r="I834" s="51"/>
      <c r="J834" s="25"/>
      <c r="K834" s="78"/>
      <c r="L834" s="28"/>
      <c r="M834" s="28"/>
      <c r="N834" s="28"/>
      <c r="O834" s="28"/>
      <c r="P834" s="30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>
      <c r="A835" s="98"/>
      <c r="B835" s="78"/>
      <c r="C835" s="78"/>
      <c r="D835" s="78"/>
      <c r="E835" s="78"/>
      <c r="F835" s="78"/>
      <c r="G835" s="99"/>
      <c r="H835" s="51"/>
      <c r="I835" s="51"/>
      <c r="J835" s="25"/>
      <c r="K835" s="78"/>
      <c r="L835" s="28"/>
      <c r="M835" s="28"/>
      <c r="N835" s="28"/>
      <c r="O835" s="28"/>
      <c r="P835" s="30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>
      <c r="A836" s="98"/>
      <c r="B836" s="78"/>
      <c r="C836" s="78"/>
      <c r="D836" s="78"/>
      <c r="E836" s="78"/>
      <c r="F836" s="78"/>
      <c r="G836" s="99"/>
      <c r="H836" s="51"/>
      <c r="I836" s="51"/>
      <c r="J836" s="25"/>
      <c r="K836" s="78"/>
      <c r="L836" s="28"/>
      <c r="M836" s="28"/>
      <c r="N836" s="28"/>
      <c r="O836" s="28"/>
      <c r="P836" s="30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>
      <c r="A837" s="98"/>
      <c r="B837" s="78"/>
      <c r="C837" s="78"/>
      <c r="D837" s="78"/>
      <c r="E837" s="78"/>
      <c r="F837" s="78"/>
      <c r="G837" s="99"/>
      <c r="H837" s="51"/>
      <c r="I837" s="51"/>
      <c r="J837" s="25"/>
      <c r="K837" s="78"/>
      <c r="L837" s="28"/>
      <c r="M837" s="28"/>
      <c r="N837" s="28"/>
      <c r="O837" s="28"/>
      <c r="P837" s="30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>
      <c r="A838" s="98"/>
      <c r="B838" s="78"/>
      <c r="C838" s="78"/>
      <c r="D838" s="78"/>
      <c r="E838" s="78"/>
      <c r="F838" s="78"/>
      <c r="G838" s="99"/>
      <c r="H838" s="51"/>
      <c r="I838" s="51"/>
      <c r="J838" s="25"/>
      <c r="K838" s="78"/>
      <c r="L838" s="28"/>
      <c r="M838" s="28"/>
      <c r="N838" s="28"/>
      <c r="O838" s="28"/>
      <c r="P838" s="30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>
      <c r="A839" s="98"/>
      <c r="B839" s="78"/>
      <c r="C839" s="78"/>
      <c r="D839" s="78"/>
      <c r="E839" s="78"/>
      <c r="F839" s="78"/>
      <c r="G839" s="99"/>
      <c r="H839" s="51"/>
      <c r="I839" s="51"/>
      <c r="J839" s="25"/>
      <c r="K839" s="78"/>
      <c r="L839" s="28"/>
      <c r="M839" s="28"/>
      <c r="N839" s="28"/>
      <c r="O839" s="28"/>
      <c r="P839" s="30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>
      <c r="A840" s="98"/>
      <c r="B840" s="78"/>
      <c r="C840" s="78"/>
      <c r="D840" s="78"/>
      <c r="E840" s="78"/>
      <c r="F840" s="78"/>
      <c r="G840" s="99"/>
      <c r="H840" s="51"/>
      <c r="I840" s="51"/>
      <c r="J840" s="25"/>
      <c r="K840" s="78"/>
      <c r="L840" s="28"/>
      <c r="M840" s="28"/>
      <c r="N840" s="28"/>
      <c r="O840" s="28"/>
      <c r="P840" s="30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>
      <c r="A841" s="98"/>
      <c r="B841" s="78"/>
      <c r="C841" s="78"/>
      <c r="D841" s="78"/>
      <c r="E841" s="78"/>
      <c r="F841" s="78"/>
      <c r="G841" s="99"/>
      <c r="H841" s="51"/>
      <c r="I841" s="51"/>
      <c r="J841" s="25"/>
      <c r="K841" s="78"/>
      <c r="L841" s="28"/>
      <c r="M841" s="28"/>
      <c r="N841" s="28"/>
      <c r="O841" s="28"/>
      <c r="P841" s="30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>
      <c r="A842" s="98"/>
      <c r="B842" s="78"/>
      <c r="C842" s="78"/>
      <c r="D842" s="78"/>
      <c r="E842" s="78"/>
      <c r="F842" s="78"/>
      <c r="G842" s="99"/>
      <c r="H842" s="51"/>
      <c r="I842" s="51"/>
      <c r="J842" s="25"/>
      <c r="K842" s="78"/>
      <c r="L842" s="28"/>
      <c r="M842" s="28"/>
      <c r="N842" s="28"/>
      <c r="O842" s="28"/>
      <c r="P842" s="30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>
      <c r="A843" s="98"/>
      <c r="B843" s="78"/>
      <c r="C843" s="78"/>
      <c r="D843" s="78"/>
      <c r="E843" s="78"/>
      <c r="F843" s="78"/>
      <c r="G843" s="99"/>
      <c r="H843" s="51"/>
      <c r="I843" s="51"/>
      <c r="J843" s="25"/>
      <c r="K843" s="78"/>
      <c r="L843" s="28"/>
      <c r="M843" s="28"/>
      <c r="N843" s="28"/>
      <c r="O843" s="28"/>
      <c r="P843" s="30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>
      <c r="A844" s="98"/>
      <c r="B844" s="78"/>
      <c r="C844" s="78"/>
      <c r="D844" s="78"/>
      <c r="E844" s="78"/>
      <c r="F844" s="78"/>
      <c r="G844" s="99"/>
      <c r="H844" s="51"/>
      <c r="I844" s="51"/>
      <c r="J844" s="25"/>
      <c r="K844" s="78"/>
      <c r="L844" s="28"/>
      <c r="M844" s="28"/>
      <c r="N844" s="28"/>
      <c r="O844" s="28"/>
      <c r="P844" s="30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>
      <c r="A845" s="98"/>
      <c r="B845" s="78"/>
      <c r="C845" s="78"/>
      <c r="D845" s="78"/>
      <c r="E845" s="78"/>
      <c r="F845" s="78"/>
      <c r="G845" s="99"/>
      <c r="H845" s="51"/>
      <c r="I845" s="51"/>
      <c r="J845" s="25"/>
      <c r="K845" s="78"/>
      <c r="L845" s="28"/>
      <c r="M845" s="28"/>
      <c r="N845" s="28"/>
      <c r="O845" s="28"/>
      <c r="P845" s="30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>
      <c r="A846" s="98"/>
      <c r="B846" s="78"/>
      <c r="C846" s="78"/>
      <c r="D846" s="78"/>
      <c r="E846" s="78"/>
      <c r="F846" s="78"/>
      <c r="G846" s="99"/>
      <c r="H846" s="51"/>
      <c r="I846" s="51"/>
      <c r="J846" s="25"/>
      <c r="K846" s="78"/>
      <c r="L846" s="28"/>
      <c r="M846" s="28"/>
      <c r="N846" s="28"/>
      <c r="O846" s="28"/>
      <c r="P846" s="30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>
      <c r="A847" s="98"/>
      <c r="B847" s="78"/>
      <c r="C847" s="78"/>
      <c r="D847" s="78"/>
      <c r="E847" s="78"/>
      <c r="F847" s="78"/>
      <c r="G847" s="99"/>
      <c r="H847" s="51"/>
      <c r="I847" s="51"/>
      <c r="J847" s="25"/>
      <c r="K847" s="78"/>
      <c r="L847" s="28"/>
      <c r="M847" s="28"/>
      <c r="N847" s="28"/>
      <c r="O847" s="28"/>
      <c r="P847" s="30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>
      <c r="A848" s="98"/>
      <c r="B848" s="78"/>
      <c r="C848" s="78"/>
      <c r="D848" s="78"/>
      <c r="E848" s="78"/>
      <c r="F848" s="78"/>
      <c r="G848" s="99"/>
      <c r="H848" s="51"/>
      <c r="I848" s="51"/>
      <c r="J848" s="25"/>
      <c r="K848" s="78"/>
      <c r="L848" s="28"/>
      <c r="M848" s="28"/>
      <c r="N848" s="28"/>
      <c r="O848" s="28"/>
      <c r="P848" s="30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>
      <c r="A849" s="98"/>
      <c r="B849" s="78"/>
      <c r="C849" s="78"/>
      <c r="D849" s="78"/>
      <c r="E849" s="78"/>
      <c r="F849" s="78"/>
      <c r="G849" s="99"/>
      <c r="H849" s="51"/>
      <c r="I849" s="51"/>
      <c r="J849" s="25"/>
      <c r="K849" s="78"/>
      <c r="L849" s="28"/>
      <c r="M849" s="28"/>
      <c r="N849" s="28"/>
      <c r="O849" s="28"/>
      <c r="P849" s="30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>
      <c r="A850" s="98"/>
      <c r="B850" s="78"/>
      <c r="C850" s="78"/>
      <c r="D850" s="78"/>
      <c r="E850" s="78"/>
      <c r="F850" s="78"/>
      <c r="G850" s="99"/>
      <c r="H850" s="51"/>
      <c r="I850" s="51"/>
      <c r="J850" s="25"/>
      <c r="K850" s="78"/>
      <c r="L850" s="28"/>
      <c r="M850" s="28"/>
      <c r="N850" s="28"/>
      <c r="O850" s="28"/>
      <c r="P850" s="30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>
      <c r="A851" s="98"/>
      <c r="B851" s="78"/>
      <c r="C851" s="78"/>
      <c r="D851" s="78"/>
      <c r="E851" s="78"/>
      <c r="F851" s="78"/>
      <c r="G851" s="99"/>
      <c r="H851" s="51"/>
      <c r="I851" s="51"/>
      <c r="J851" s="25"/>
      <c r="K851" s="78"/>
      <c r="L851" s="28"/>
      <c r="M851" s="28"/>
      <c r="N851" s="28"/>
      <c r="O851" s="28"/>
      <c r="P851" s="30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>
      <c r="A852" s="98"/>
      <c r="B852" s="78"/>
      <c r="C852" s="78"/>
      <c r="D852" s="78"/>
      <c r="E852" s="78"/>
      <c r="F852" s="78"/>
      <c r="G852" s="99"/>
      <c r="H852" s="51"/>
      <c r="I852" s="51"/>
      <c r="J852" s="25"/>
      <c r="K852" s="78"/>
      <c r="L852" s="28"/>
      <c r="M852" s="28"/>
      <c r="N852" s="28"/>
      <c r="O852" s="28"/>
      <c r="P852" s="30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>
      <c r="A853" s="98"/>
      <c r="B853" s="78"/>
      <c r="C853" s="78"/>
      <c r="D853" s="78"/>
      <c r="E853" s="78"/>
      <c r="F853" s="78"/>
      <c r="G853" s="99"/>
      <c r="H853" s="51"/>
      <c r="I853" s="51"/>
      <c r="J853" s="25"/>
      <c r="K853" s="78"/>
      <c r="L853" s="28"/>
      <c r="M853" s="28"/>
      <c r="N853" s="28"/>
      <c r="O853" s="28"/>
      <c r="P853" s="30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>
      <c r="A854" s="98"/>
      <c r="B854" s="78"/>
      <c r="C854" s="78"/>
      <c r="D854" s="78"/>
      <c r="E854" s="78"/>
      <c r="F854" s="78"/>
      <c r="G854" s="99"/>
      <c r="H854" s="51"/>
      <c r="I854" s="51"/>
      <c r="J854" s="25"/>
      <c r="K854" s="78"/>
      <c r="L854" s="28"/>
      <c r="M854" s="28"/>
      <c r="N854" s="28"/>
      <c r="O854" s="28"/>
      <c r="P854" s="30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>
      <c r="A855" s="98"/>
      <c r="B855" s="78"/>
      <c r="C855" s="78"/>
      <c r="D855" s="78"/>
      <c r="E855" s="78"/>
      <c r="F855" s="78"/>
      <c r="G855" s="99"/>
      <c r="H855" s="51"/>
      <c r="I855" s="51"/>
      <c r="J855" s="25"/>
      <c r="K855" s="78"/>
      <c r="L855" s="28"/>
      <c r="M855" s="28"/>
      <c r="N855" s="28"/>
      <c r="O855" s="28"/>
      <c r="P855" s="30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>
      <c r="A856" s="98"/>
      <c r="B856" s="78"/>
      <c r="C856" s="78"/>
      <c r="D856" s="78"/>
      <c r="E856" s="78"/>
      <c r="F856" s="78"/>
      <c r="G856" s="99"/>
      <c r="H856" s="51"/>
      <c r="I856" s="51"/>
      <c r="J856" s="25"/>
      <c r="K856" s="78"/>
      <c r="L856" s="28"/>
      <c r="M856" s="28"/>
      <c r="N856" s="28"/>
      <c r="O856" s="28"/>
      <c r="P856" s="30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>
      <c r="A857" s="98"/>
      <c r="B857" s="78"/>
      <c r="C857" s="78"/>
      <c r="D857" s="78"/>
      <c r="E857" s="78"/>
      <c r="F857" s="78"/>
      <c r="G857" s="99"/>
      <c r="H857" s="51"/>
      <c r="I857" s="51"/>
      <c r="J857" s="25"/>
      <c r="K857" s="78"/>
      <c r="L857" s="28"/>
      <c r="M857" s="28"/>
      <c r="N857" s="28"/>
      <c r="O857" s="28"/>
      <c r="P857" s="30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>
      <c r="A858" s="98"/>
      <c r="B858" s="78"/>
      <c r="C858" s="78"/>
      <c r="D858" s="78"/>
      <c r="E858" s="78"/>
      <c r="F858" s="78"/>
      <c r="G858" s="99"/>
      <c r="H858" s="51"/>
      <c r="I858" s="51"/>
      <c r="J858" s="25"/>
      <c r="K858" s="78"/>
      <c r="L858" s="28"/>
      <c r="M858" s="28"/>
      <c r="N858" s="28"/>
      <c r="O858" s="28"/>
      <c r="P858" s="30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>
      <c r="A859" s="98"/>
      <c r="B859" s="78"/>
      <c r="C859" s="78"/>
      <c r="D859" s="78"/>
      <c r="E859" s="78"/>
      <c r="F859" s="78"/>
      <c r="G859" s="99"/>
      <c r="H859" s="51"/>
      <c r="I859" s="51"/>
      <c r="J859" s="25"/>
      <c r="K859" s="78"/>
      <c r="L859" s="28"/>
      <c r="M859" s="28"/>
      <c r="N859" s="28"/>
      <c r="O859" s="28"/>
      <c r="P859" s="30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>
      <c r="A860" s="98"/>
      <c r="B860" s="78"/>
      <c r="C860" s="78"/>
      <c r="D860" s="78"/>
      <c r="E860" s="78"/>
      <c r="F860" s="78"/>
      <c r="G860" s="99"/>
      <c r="H860" s="51"/>
      <c r="I860" s="51"/>
      <c r="J860" s="25"/>
      <c r="K860" s="78"/>
      <c r="L860" s="28"/>
      <c r="M860" s="28"/>
      <c r="N860" s="28"/>
      <c r="O860" s="28"/>
      <c r="P860" s="30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>
      <c r="A861" s="98"/>
      <c r="B861" s="78"/>
      <c r="C861" s="78"/>
      <c r="D861" s="78"/>
      <c r="E861" s="78"/>
      <c r="F861" s="78"/>
      <c r="G861" s="99"/>
      <c r="H861" s="51"/>
      <c r="I861" s="51"/>
      <c r="J861" s="25"/>
      <c r="K861" s="78"/>
      <c r="L861" s="28"/>
      <c r="M861" s="28"/>
      <c r="N861" s="28"/>
      <c r="O861" s="28"/>
      <c r="P861" s="30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>
      <c r="A862" s="98"/>
      <c r="B862" s="78"/>
      <c r="C862" s="78"/>
      <c r="D862" s="78"/>
      <c r="E862" s="78"/>
      <c r="F862" s="78"/>
      <c r="G862" s="99"/>
      <c r="H862" s="51"/>
      <c r="I862" s="51"/>
      <c r="J862" s="25"/>
      <c r="K862" s="78"/>
      <c r="L862" s="28"/>
      <c r="M862" s="28"/>
      <c r="N862" s="28"/>
      <c r="O862" s="28"/>
      <c r="P862" s="30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>
      <c r="A863" s="98"/>
      <c r="B863" s="78"/>
      <c r="C863" s="78"/>
      <c r="D863" s="78"/>
      <c r="E863" s="78"/>
      <c r="F863" s="78"/>
      <c r="G863" s="99"/>
      <c r="H863" s="51"/>
      <c r="I863" s="51"/>
      <c r="J863" s="25"/>
      <c r="K863" s="78"/>
      <c r="L863" s="28"/>
      <c r="M863" s="28"/>
      <c r="N863" s="28"/>
      <c r="O863" s="28"/>
      <c r="P863" s="30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>
      <c r="A864" s="98"/>
      <c r="B864" s="78"/>
      <c r="C864" s="78"/>
      <c r="D864" s="78"/>
      <c r="E864" s="78"/>
      <c r="F864" s="78"/>
      <c r="G864" s="99"/>
      <c r="H864" s="51"/>
      <c r="I864" s="51"/>
      <c r="J864" s="25"/>
      <c r="K864" s="78"/>
      <c r="L864" s="28"/>
      <c r="M864" s="28"/>
      <c r="N864" s="28"/>
      <c r="O864" s="28"/>
      <c r="P864" s="30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>
      <c r="A865" s="98"/>
      <c r="B865" s="78"/>
      <c r="C865" s="78"/>
      <c r="D865" s="78"/>
      <c r="E865" s="78"/>
      <c r="F865" s="78"/>
      <c r="G865" s="99"/>
      <c r="H865" s="51"/>
      <c r="I865" s="51"/>
      <c r="J865" s="25"/>
      <c r="K865" s="78"/>
      <c r="L865" s="28"/>
      <c r="M865" s="28"/>
      <c r="N865" s="28"/>
      <c r="O865" s="28"/>
      <c r="P865" s="30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>
      <c r="A866" s="98"/>
      <c r="B866" s="78"/>
      <c r="C866" s="78"/>
      <c r="D866" s="78"/>
      <c r="E866" s="78"/>
      <c r="F866" s="78"/>
      <c r="G866" s="99"/>
      <c r="H866" s="51"/>
      <c r="I866" s="51"/>
      <c r="J866" s="25"/>
      <c r="K866" s="78"/>
      <c r="L866" s="28"/>
      <c r="M866" s="28"/>
      <c r="N866" s="28"/>
      <c r="O866" s="28"/>
      <c r="P866" s="30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>
      <c r="A867" s="98"/>
      <c r="B867" s="78"/>
      <c r="C867" s="78"/>
      <c r="D867" s="78"/>
      <c r="E867" s="78"/>
      <c r="F867" s="78"/>
      <c r="G867" s="99"/>
      <c r="H867" s="51"/>
      <c r="I867" s="51"/>
      <c r="J867" s="25"/>
      <c r="K867" s="78"/>
      <c r="L867" s="28"/>
      <c r="M867" s="28"/>
      <c r="N867" s="28"/>
      <c r="O867" s="28"/>
      <c r="P867" s="30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>
      <c r="A868" s="98"/>
      <c r="B868" s="78"/>
      <c r="C868" s="78"/>
      <c r="D868" s="78"/>
      <c r="E868" s="78"/>
      <c r="F868" s="78"/>
      <c r="G868" s="99"/>
      <c r="H868" s="51"/>
      <c r="I868" s="51"/>
      <c r="J868" s="25"/>
      <c r="K868" s="78"/>
      <c r="L868" s="28"/>
      <c r="M868" s="28"/>
      <c r="N868" s="28"/>
      <c r="O868" s="28"/>
      <c r="P868" s="30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>
      <c r="A869" s="98"/>
      <c r="B869" s="78"/>
      <c r="C869" s="78"/>
      <c r="D869" s="78"/>
      <c r="E869" s="78"/>
      <c r="F869" s="78"/>
      <c r="G869" s="99"/>
      <c r="H869" s="51"/>
      <c r="I869" s="51"/>
      <c r="J869" s="25"/>
      <c r="K869" s="78"/>
      <c r="L869" s="28"/>
      <c r="M869" s="28"/>
      <c r="N869" s="28"/>
      <c r="O869" s="28"/>
      <c r="P869" s="30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>
      <c r="A870" s="98"/>
      <c r="B870" s="78"/>
      <c r="C870" s="78"/>
      <c r="D870" s="78"/>
      <c r="E870" s="78"/>
      <c r="F870" s="78"/>
      <c r="G870" s="99"/>
      <c r="H870" s="51"/>
      <c r="I870" s="51"/>
      <c r="J870" s="25"/>
      <c r="K870" s="78"/>
      <c r="L870" s="28"/>
      <c r="M870" s="28"/>
      <c r="N870" s="28"/>
      <c r="O870" s="28"/>
      <c r="P870" s="30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>
      <c r="A871" s="98"/>
      <c r="B871" s="78"/>
      <c r="C871" s="78"/>
      <c r="D871" s="78"/>
      <c r="E871" s="78"/>
      <c r="F871" s="78"/>
      <c r="G871" s="99"/>
      <c r="H871" s="51"/>
      <c r="I871" s="51"/>
      <c r="J871" s="25"/>
      <c r="K871" s="78"/>
      <c r="L871" s="28"/>
      <c r="M871" s="28"/>
      <c r="N871" s="28"/>
      <c r="O871" s="28"/>
      <c r="P871" s="30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>
      <c r="A872" s="98"/>
      <c r="B872" s="78"/>
      <c r="C872" s="78"/>
      <c r="D872" s="78"/>
      <c r="E872" s="78"/>
      <c r="F872" s="78"/>
      <c r="G872" s="99"/>
      <c r="H872" s="51"/>
      <c r="I872" s="51"/>
      <c r="J872" s="25"/>
      <c r="K872" s="78"/>
      <c r="L872" s="28"/>
      <c r="M872" s="28"/>
      <c r="N872" s="28"/>
      <c r="O872" s="28"/>
      <c r="P872" s="30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>
      <c r="A873" s="98"/>
      <c r="B873" s="78"/>
      <c r="C873" s="78"/>
      <c r="D873" s="78"/>
      <c r="E873" s="78"/>
      <c r="F873" s="78"/>
      <c r="G873" s="99"/>
      <c r="H873" s="51"/>
      <c r="I873" s="51"/>
      <c r="J873" s="25"/>
      <c r="K873" s="78"/>
      <c r="L873" s="28"/>
      <c r="M873" s="28"/>
      <c r="N873" s="28"/>
      <c r="O873" s="28"/>
      <c r="P873" s="30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>
      <c r="A874" s="98"/>
      <c r="B874" s="78"/>
      <c r="C874" s="78"/>
      <c r="D874" s="78"/>
      <c r="E874" s="78"/>
      <c r="F874" s="78"/>
      <c r="G874" s="99"/>
      <c r="H874" s="51"/>
      <c r="I874" s="51"/>
      <c r="J874" s="25"/>
      <c r="K874" s="78"/>
      <c r="L874" s="28"/>
      <c r="M874" s="28"/>
      <c r="N874" s="28"/>
      <c r="O874" s="28"/>
      <c r="P874" s="30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>
      <c r="A875" s="98"/>
      <c r="B875" s="78"/>
      <c r="C875" s="78"/>
      <c r="D875" s="78"/>
      <c r="E875" s="78"/>
      <c r="F875" s="78"/>
      <c r="G875" s="99"/>
      <c r="H875" s="51"/>
      <c r="I875" s="51"/>
      <c r="J875" s="25"/>
      <c r="K875" s="78"/>
      <c r="L875" s="28"/>
      <c r="M875" s="28"/>
      <c r="N875" s="28"/>
      <c r="O875" s="28"/>
      <c r="P875" s="30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>
      <c r="A876" s="98"/>
      <c r="B876" s="78"/>
      <c r="C876" s="78"/>
      <c r="D876" s="78"/>
      <c r="E876" s="78"/>
      <c r="F876" s="78"/>
      <c r="G876" s="99"/>
      <c r="H876" s="51"/>
      <c r="I876" s="51"/>
      <c r="J876" s="25"/>
      <c r="K876" s="78"/>
      <c r="L876" s="28"/>
      <c r="M876" s="28"/>
      <c r="N876" s="28"/>
      <c r="O876" s="28"/>
      <c r="P876" s="30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>
      <c r="A877" s="98"/>
      <c r="B877" s="78"/>
      <c r="C877" s="78"/>
      <c r="D877" s="78"/>
      <c r="E877" s="78"/>
      <c r="F877" s="78"/>
      <c r="G877" s="99"/>
      <c r="H877" s="51"/>
      <c r="I877" s="51"/>
      <c r="J877" s="25"/>
      <c r="K877" s="78"/>
      <c r="L877" s="28"/>
      <c r="M877" s="28"/>
      <c r="N877" s="28"/>
      <c r="O877" s="28"/>
      <c r="P877" s="30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>
      <c r="A878" s="98"/>
      <c r="B878" s="78"/>
      <c r="C878" s="78"/>
      <c r="D878" s="78"/>
      <c r="E878" s="78"/>
      <c r="F878" s="78"/>
      <c r="G878" s="99"/>
      <c r="H878" s="51"/>
      <c r="I878" s="51"/>
      <c r="J878" s="25"/>
      <c r="K878" s="78"/>
      <c r="L878" s="28"/>
      <c r="M878" s="28"/>
      <c r="N878" s="28"/>
      <c r="O878" s="28"/>
      <c r="P878" s="30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>
      <c r="A879" s="98"/>
      <c r="B879" s="78"/>
      <c r="C879" s="78"/>
      <c r="D879" s="78"/>
      <c r="E879" s="78"/>
      <c r="F879" s="78"/>
      <c r="G879" s="99"/>
      <c r="H879" s="51"/>
      <c r="I879" s="51"/>
      <c r="J879" s="25"/>
      <c r="K879" s="78"/>
      <c r="L879" s="28"/>
      <c r="M879" s="28"/>
      <c r="N879" s="28"/>
      <c r="O879" s="28"/>
      <c r="P879" s="30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>
      <c r="A880" s="98"/>
      <c r="B880" s="78"/>
      <c r="C880" s="78"/>
      <c r="D880" s="78"/>
      <c r="E880" s="78"/>
      <c r="F880" s="78"/>
      <c r="G880" s="99"/>
      <c r="H880" s="51"/>
      <c r="I880" s="51"/>
      <c r="J880" s="25"/>
      <c r="K880" s="78"/>
      <c r="L880" s="28"/>
      <c r="M880" s="28"/>
      <c r="N880" s="28"/>
      <c r="O880" s="28"/>
      <c r="P880" s="30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>
      <c r="A881" s="98"/>
      <c r="B881" s="78"/>
      <c r="C881" s="78"/>
      <c r="D881" s="78"/>
      <c r="E881" s="78"/>
      <c r="F881" s="78"/>
      <c r="G881" s="99"/>
      <c r="H881" s="51"/>
      <c r="I881" s="51"/>
      <c r="J881" s="25"/>
      <c r="K881" s="78"/>
      <c r="L881" s="28"/>
      <c r="M881" s="28"/>
      <c r="N881" s="28"/>
      <c r="O881" s="28"/>
      <c r="P881" s="30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>
      <c r="A882" s="98"/>
      <c r="B882" s="78"/>
      <c r="C882" s="78"/>
      <c r="D882" s="78"/>
      <c r="E882" s="78"/>
      <c r="F882" s="78"/>
      <c r="G882" s="99"/>
      <c r="H882" s="51"/>
      <c r="I882" s="51"/>
      <c r="J882" s="25"/>
      <c r="K882" s="78"/>
      <c r="L882" s="28"/>
      <c r="M882" s="28"/>
      <c r="N882" s="28"/>
      <c r="O882" s="28"/>
      <c r="P882" s="30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>
      <c r="A883" s="98"/>
      <c r="B883" s="78"/>
      <c r="C883" s="78"/>
      <c r="D883" s="78"/>
      <c r="E883" s="78"/>
      <c r="F883" s="78"/>
      <c r="G883" s="99"/>
      <c r="H883" s="51"/>
      <c r="I883" s="51"/>
      <c r="J883" s="25"/>
      <c r="K883" s="78"/>
      <c r="L883" s="28"/>
      <c r="M883" s="28"/>
      <c r="N883" s="28"/>
      <c r="O883" s="28"/>
      <c r="P883" s="30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>
      <c r="A884" s="98"/>
      <c r="B884" s="78"/>
      <c r="C884" s="78"/>
      <c r="D884" s="78"/>
      <c r="E884" s="78"/>
      <c r="F884" s="78"/>
      <c r="G884" s="99"/>
      <c r="H884" s="51"/>
      <c r="I884" s="51"/>
      <c r="J884" s="25"/>
      <c r="K884" s="78"/>
      <c r="L884" s="28"/>
      <c r="M884" s="28"/>
      <c r="N884" s="28"/>
      <c r="O884" s="28"/>
      <c r="P884" s="30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>
      <c r="A885" s="98"/>
      <c r="B885" s="78"/>
      <c r="C885" s="78"/>
      <c r="D885" s="78"/>
      <c r="E885" s="78"/>
      <c r="F885" s="78"/>
      <c r="G885" s="99"/>
      <c r="H885" s="51"/>
      <c r="I885" s="51"/>
      <c r="J885" s="25"/>
      <c r="K885" s="78"/>
      <c r="L885" s="28"/>
      <c r="M885" s="28"/>
      <c r="N885" s="28"/>
      <c r="O885" s="28"/>
      <c r="P885" s="30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>
      <c r="A886" s="98"/>
      <c r="B886" s="78"/>
      <c r="C886" s="78"/>
      <c r="D886" s="78"/>
      <c r="E886" s="78"/>
      <c r="F886" s="78"/>
      <c r="G886" s="99"/>
      <c r="H886" s="51"/>
      <c r="I886" s="51"/>
      <c r="J886" s="25"/>
      <c r="K886" s="78"/>
      <c r="L886" s="28"/>
      <c r="M886" s="28"/>
      <c r="N886" s="28"/>
      <c r="O886" s="28"/>
      <c r="P886" s="30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>
      <c r="A887" s="98"/>
      <c r="B887" s="78"/>
      <c r="C887" s="78"/>
      <c r="D887" s="78"/>
      <c r="E887" s="78"/>
      <c r="F887" s="78"/>
      <c r="G887" s="99"/>
      <c r="H887" s="51"/>
      <c r="I887" s="51"/>
      <c r="J887" s="25"/>
      <c r="K887" s="78"/>
      <c r="L887" s="28"/>
      <c r="M887" s="28"/>
      <c r="N887" s="28"/>
      <c r="O887" s="28"/>
      <c r="P887" s="30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>
      <c r="A888" s="98"/>
      <c r="B888" s="78"/>
      <c r="C888" s="78"/>
      <c r="D888" s="78"/>
      <c r="E888" s="78"/>
      <c r="F888" s="78"/>
      <c r="G888" s="99"/>
      <c r="H888" s="51"/>
      <c r="I888" s="51"/>
      <c r="J888" s="25"/>
      <c r="K888" s="78"/>
      <c r="L888" s="28"/>
      <c r="M888" s="28"/>
      <c r="N888" s="28"/>
      <c r="O888" s="28"/>
      <c r="P888" s="30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>
      <c r="A889" s="98"/>
      <c r="B889" s="78"/>
      <c r="C889" s="78"/>
      <c r="D889" s="78"/>
      <c r="E889" s="78"/>
      <c r="F889" s="78"/>
      <c r="G889" s="99"/>
      <c r="H889" s="51"/>
      <c r="I889" s="51"/>
      <c r="J889" s="25"/>
      <c r="K889" s="78"/>
      <c r="L889" s="28"/>
      <c r="M889" s="28"/>
      <c r="N889" s="28"/>
      <c r="O889" s="28"/>
      <c r="P889" s="30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>
      <c r="A890" s="98"/>
      <c r="B890" s="78"/>
      <c r="C890" s="78"/>
      <c r="D890" s="78"/>
      <c r="E890" s="78"/>
      <c r="F890" s="78"/>
      <c r="G890" s="99"/>
      <c r="H890" s="51"/>
      <c r="I890" s="51"/>
      <c r="J890" s="25"/>
      <c r="K890" s="78"/>
      <c r="L890" s="28"/>
      <c r="M890" s="28"/>
      <c r="N890" s="28"/>
      <c r="O890" s="28"/>
      <c r="P890" s="30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>
      <c r="A891" s="98"/>
      <c r="B891" s="78"/>
      <c r="C891" s="78"/>
      <c r="D891" s="78"/>
      <c r="E891" s="78"/>
      <c r="F891" s="78"/>
      <c r="G891" s="99"/>
      <c r="H891" s="51"/>
      <c r="I891" s="51"/>
      <c r="J891" s="25"/>
      <c r="K891" s="78"/>
      <c r="L891" s="28"/>
      <c r="M891" s="28"/>
      <c r="N891" s="28"/>
      <c r="O891" s="28"/>
      <c r="P891" s="30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>
      <c r="A892" s="98"/>
      <c r="B892" s="78"/>
      <c r="C892" s="78"/>
      <c r="D892" s="78"/>
      <c r="E892" s="78"/>
      <c r="F892" s="78"/>
      <c r="G892" s="99"/>
      <c r="H892" s="51"/>
      <c r="I892" s="51"/>
      <c r="J892" s="25"/>
      <c r="K892" s="78"/>
      <c r="L892" s="28"/>
      <c r="M892" s="28"/>
      <c r="N892" s="28"/>
      <c r="O892" s="28"/>
      <c r="P892" s="30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>
      <c r="A893" s="98"/>
      <c r="B893" s="78"/>
      <c r="C893" s="78"/>
      <c r="D893" s="78"/>
      <c r="E893" s="78"/>
      <c r="F893" s="78"/>
      <c r="G893" s="99"/>
      <c r="H893" s="51"/>
      <c r="I893" s="51"/>
      <c r="J893" s="25"/>
      <c r="K893" s="78"/>
      <c r="L893" s="28"/>
      <c r="M893" s="28"/>
      <c r="N893" s="28"/>
      <c r="O893" s="28"/>
      <c r="P893" s="30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>
      <c r="A894" s="98"/>
      <c r="B894" s="78"/>
      <c r="C894" s="78"/>
      <c r="D894" s="78"/>
      <c r="E894" s="78"/>
      <c r="F894" s="78"/>
      <c r="G894" s="99"/>
      <c r="H894" s="51"/>
      <c r="I894" s="51"/>
      <c r="J894" s="25"/>
      <c r="K894" s="78"/>
      <c r="L894" s="28"/>
      <c r="M894" s="28"/>
      <c r="N894" s="28"/>
      <c r="O894" s="28"/>
      <c r="P894" s="30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>
      <c r="A895" s="98"/>
      <c r="B895" s="78"/>
      <c r="C895" s="78"/>
      <c r="D895" s="78"/>
      <c r="E895" s="78"/>
      <c r="F895" s="78"/>
      <c r="G895" s="99"/>
      <c r="H895" s="51"/>
      <c r="I895" s="51"/>
      <c r="J895" s="25"/>
      <c r="K895" s="78"/>
      <c r="L895" s="28"/>
      <c r="M895" s="28"/>
      <c r="N895" s="28"/>
      <c r="O895" s="28"/>
      <c r="P895" s="30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>
      <c r="A896" s="98"/>
      <c r="B896" s="78"/>
      <c r="C896" s="78"/>
      <c r="D896" s="78"/>
      <c r="E896" s="78"/>
      <c r="F896" s="78"/>
      <c r="G896" s="99"/>
      <c r="H896" s="51"/>
      <c r="I896" s="51"/>
      <c r="J896" s="25"/>
      <c r="K896" s="78"/>
      <c r="L896" s="28"/>
      <c r="M896" s="28"/>
      <c r="N896" s="28"/>
      <c r="O896" s="28"/>
      <c r="P896" s="30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>
      <c r="A897" s="98"/>
      <c r="B897" s="78"/>
      <c r="C897" s="78"/>
      <c r="D897" s="78"/>
      <c r="E897" s="78"/>
      <c r="F897" s="78"/>
      <c r="G897" s="99"/>
      <c r="H897" s="51"/>
      <c r="I897" s="51"/>
      <c r="J897" s="25"/>
      <c r="K897" s="78"/>
      <c r="L897" s="28"/>
      <c r="M897" s="28"/>
      <c r="N897" s="28"/>
      <c r="O897" s="28"/>
      <c r="P897" s="30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>
      <c r="A898" s="98"/>
      <c r="B898" s="78"/>
      <c r="C898" s="78"/>
      <c r="D898" s="78"/>
      <c r="E898" s="78"/>
      <c r="F898" s="78"/>
      <c r="G898" s="99"/>
      <c r="H898" s="51"/>
      <c r="I898" s="51"/>
      <c r="J898" s="25"/>
      <c r="K898" s="78"/>
      <c r="L898" s="28"/>
      <c r="M898" s="28"/>
      <c r="N898" s="28"/>
      <c r="O898" s="28"/>
      <c r="P898" s="30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>
      <c r="A899" s="98"/>
      <c r="B899" s="78"/>
      <c r="C899" s="78"/>
      <c r="D899" s="78"/>
      <c r="E899" s="78"/>
      <c r="F899" s="78"/>
      <c r="G899" s="99"/>
      <c r="H899" s="51"/>
      <c r="I899" s="51"/>
      <c r="J899" s="25"/>
      <c r="K899" s="78"/>
      <c r="L899" s="28"/>
      <c r="M899" s="28"/>
      <c r="N899" s="28"/>
      <c r="O899" s="28"/>
      <c r="P899" s="30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>
      <c r="A900" s="98"/>
      <c r="B900" s="78"/>
      <c r="C900" s="78"/>
      <c r="D900" s="78"/>
      <c r="E900" s="78"/>
      <c r="F900" s="78"/>
      <c r="G900" s="99"/>
      <c r="H900" s="51"/>
      <c r="I900" s="51"/>
      <c r="J900" s="25"/>
      <c r="K900" s="78"/>
      <c r="L900" s="28"/>
      <c r="M900" s="28"/>
      <c r="N900" s="28"/>
      <c r="O900" s="28"/>
      <c r="P900" s="30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>
      <c r="A901" s="98"/>
      <c r="B901" s="78"/>
      <c r="C901" s="78"/>
      <c r="D901" s="78"/>
      <c r="E901" s="78"/>
      <c r="F901" s="78"/>
      <c r="G901" s="99"/>
      <c r="H901" s="51"/>
      <c r="I901" s="51"/>
      <c r="J901" s="25"/>
      <c r="K901" s="78"/>
      <c r="L901" s="28"/>
      <c r="M901" s="28"/>
      <c r="N901" s="28"/>
      <c r="O901" s="28"/>
      <c r="P901" s="30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>
      <c r="A902" s="98"/>
      <c r="B902" s="78"/>
      <c r="C902" s="78"/>
      <c r="D902" s="78"/>
      <c r="E902" s="78"/>
      <c r="F902" s="78"/>
      <c r="G902" s="99"/>
      <c r="H902" s="51"/>
      <c r="I902" s="51"/>
      <c r="J902" s="25"/>
      <c r="K902" s="78"/>
      <c r="L902" s="28"/>
      <c r="M902" s="28"/>
      <c r="N902" s="28"/>
      <c r="O902" s="28"/>
      <c r="P902" s="30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>
      <c r="A903" s="98"/>
      <c r="B903" s="78"/>
      <c r="C903" s="78"/>
      <c r="D903" s="78"/>
      <c r="E903" s="78"/>
      <c r="F903" s="78"/>
      <c r="G903" s="99"/>
      <c r="H903" s="51"/>
      <c r="I903" s="51"/>
      <c r="J903" s="25"/>
      <c r="K903" s="78"/>
      <c r="L903" s="28"/>
      <c r="M903" s="28"/>
      <c r="N903" s="28"/>
      <c r="O903" s="28"/>
      <c r="P903" s="30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>
      <c r="A904" s="98"/>
      <c r="B904" s="78"/>
      <c r="C904" s="78"/>
      <c r="D904" s="78"/>
      <c r="E904" s="78"/>
      <c r="F904" s="78"/>
      <c r="G904" s="99"/>
      <c r="H904" s="51"/>
      <c r="I904" s="51"/>
      <c r="J904" s="25"/>
      <c r="K904" s="78"/>
      <c r="L904" s="28"/>
      <c r="M904" s="28"/>
      <c r="N904" s="28"/>
      <c r="O904" s="28"/>
      <c r="P904" s="30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>
      <c r="A905" s="98"/>
      <c r="B905" s="78"/>
      <c r="C905" s="78"/>
      <c r="D905" s="78"/>
      <c r="E905" s="78"/>
      <c r="F905" s="78"/>
      <c r="G905" s="99"/>
      <c r="H905" s="51"/>
      <c r="I905" s="51"/>
      <c r="J905" s="25"/>
      <c r="K905" s="78"/>
      <c r="L905" s="28"/>
      <c r="M905" s="28"/>
      <c r="N905" s="28"/>
      <c r="O905" s="28"/>
      <c r="P905" s="30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>
      <c r="A906" s="98"/>
      <c r="B906" s="78"/>
      <c r="C906" s="78"/>
      <c r="D906" s="78"/>
      <c r="E906" s="78"/>
      <c r="F906" s="78"/>
      <c r="G906" s="99"/>
      <c r="H906" s="51"/>
      <c r="I906" s="51"/>
      <c r="J906" s="25"/>
      <c r="K906" s="78"/>
      <c r="L906" s="28"/>
      <c r="M906" s="28"/>
      <c r="N906" s="28"/>
      <c r="O906" s="28"/>
      <c r="P906" s="30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>
      <c r="A907" s="98"/>
      <c r="B907" s="78"/>
      <c r="C907" s="78"/>
      <c r="D907" s="78"/>
      <c r="E907" s="78"/>
      <c r="F907" s="78"/>
      <c r="G907" s="99"/>
      <c r="H907" s="51"/>
      <c r="I907" s="51"/>
      <c r="J907" s="25"/>
      <c r="K907" s="78"/>
      <c r="L907" s="28"/>
      <c r="M907" s="28"/>
      <c r="N907" s="28"/>
      <c r="O907" s="28"/>
      <c r="P907" s="30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>
      <c r="A908" s="98"/>
      <c r="B908" s="78"/>
      <c r="C908" s="78"/>
      <c r="D908" s="78"/>
      <c r="E908" s="78"/>
      <c r="F908" s="78"/>
      <c r="G908" s="99"/>
      <c r="H908" s="51"/>
      <c r="I908" s="51"/>
      <c r="J908" s="25"/>
      <c r="K908" s="78"/>
      <c r="L908" s="28"/>
      <c r="M908" s="28"/>
      <c r="N908" s="28"/>
      <c r="O908" s="28"/>
      <c r="P908" s="30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>
      <c r="A909" s="98"/>
      <c r="B909" s="78"/>
      <c r="C909" s="78"/>
      <c r="D909" s="78"/>
      <c r="E909" s="78"/>
      <c r="F909" s="78"/>
      <c r="G909" s="99"/>
      <c r="H909" s="51"/>
      <c r="I909" s="51"/>
      <c r="J909" s="25"/>
      <c r="K909" s="78"/>
      <c r="L909" s="28"/>
      <c r="M909" s="28"/>
      <c r="N909" s="28"/>
      <c r="O909" s="28"/>
      <c r="P909" s="30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>
      <c r="A910" s="98"/>
      <c r="B910" s="78"/>
      <c r="C910" s="78"/>
      <c r="D910" s="78"/>
      <c r="E910" s="78"/>
      <c r="F910" s="78"/>
      <c r="G910" s="99"/>
      <c r="H910" s="51"/>
      <c r="I910" s="51"/>
      <c r="J910" s="25"/>
      <c r="K910" s="78"/>
      <c r="L910" s="28"/>
      <c r="M910" s="28"/>
      <c r="N910" s="28"/>
      <c r="O910" s="28"/>
      <c r="P910" s="30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>
      <c r="A911" s="98"/>
      <c r="B911" s="78"/>
      <c r="C911" s="78"/>
      <c r="D911" s="78"/>
      <c r="E911" s="78"/>
      <c r="F911" s="78"/>
      <c r="G911" s="99"/>
      <c r="H911" s="51"/>
      <c r="I911" s="51"/>
      <c r="J911" s="25"/>
      <c r="K911" s="78"/>
      <c r="L911" s="28"/>
      <c r="M911" s="28"/>
      <c r="N911" s="28"/>
      <c r="O911" s="28"/>
      <c r="P911" s="30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>
      <c r="A912" s="98"/>
      <c r="B912" s="78"/>
      <c r="C912" s="78"/>
      <c r="D912" s="78"/>
      <c r="E912" s="78"/>
      <c r="F912" s="78"/>
      <c r="G912" s="99"/>
      <c r="H912" s="51"/>
      <c r="I912" s="51"/>
      <c r="J912" s="25"/>
      <c r="K912" s="78"/>
      <c r="L912" s="28"/>
      <c r="M912" s="28"/>
      <c r="N912" s="28"/>
      <c r="O912" s="28"/>
      <c r="P912" s="30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>
      <c r="A913" s="98"/>
      <c r="B913" s="78"/>
      <c r="C913" s="78"/>
      <c r="D913" s="78"/>
      <c r="E913" s="78"/>
      <c r="F913" s="78"/>
      <c r="G913" s="99"/>
      <c r="H913" s="51"/>
      <c r="I913" s="51"/>
      <c r="J913" s="25"/>
      <c r="K913" s="78"/>
      <c r="L913" s="28"/>
      <c r="M913" s="28"/>
      <c r="N913" s="28"/>
      <c r="O913" s="28"/>
      <c r="P913" s="30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>
      <c r="A914" s="98"/>
      <c r="B914" s="78"/>
      <c r="C914" s="78"/>
      <c r="D914" s="78"/>
      <c r="E914" s="78"/>
      <c r="F914" s="78"/>
      <c r="G914" s="99"/>
      <c r="H914" s="51"/>
      <c r="I914" s="51"/>
      <c r="J914" s="25"/>
      <c r="K914" s="78"/>
      <c r="L914" s="28"/>
      <c r="M914" s="28"/>
      <c r="N914" s="28"/>
      <c r="O914" s="28"/>
      <c r="P914" s="30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>
      <c r="A915" s="98"/>
      <c r="B915" s="78"/>
      <c r="C915" s="78"/>
      <c r="D915" s="78"/>
      <c r="E915" s="78"/>
      <c r="F915" s="78"/>
      <c r="G915" s="99"/>
      <c r="H915" s="51"/>
      <c r="I915" s="51"/>
      <c r="J915" s="25"/>
      <c r="K915" s="78"/>
      <c r="L915" s="28"/>
      <c r="M915" s="28"/>
      <c r="N915" s="28"/>
      <c r="O915" s="28"/>
      <c r="P915" s="30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>
      <c r="A916" s="98"/>
      <c r="B916" s="78"/>
      <c r="C916" s="78"/>
      <c r="D916" s="78"/>
      <c r="E916" s="78"/>
      <c r="F916" s="78"/>
      <c r="G916" s="99"/>
      <c r="H916" s="51"/>
      <c r="I916" s="51"/>
      <c r="J916" s="25"/>
      <c r="K916" s="78"/>
      <c r="L916" s="28"/>
      <c r="M916" s="28"/>
      <c r="N916" s="28"/>
      <c r="O916" s="28"/>
      <c r="P916" s="30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>
      <c r="A917" s="98"/>
      <c r="B917" s="78"/>
      <c r="C917" s="78"/>
      <c r="D917" s="78"/>
      <c r="E917" s="78"/>
      <c r="F917" s="78"/>
      <c r="G917" s="99"/>
      <c r="H917" s="51"/>
      <c r="I917" s="51"/>
      <c r="J917" s="25"/>
      <c r="K917" s="78"/>
      <c r="L917" s="28"/>
      <c r="M917" s="28"/>
      <c r="N917" s="28"/>
      <c r="O917" s="28"/>
      <c r="P917" s="30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>
      <c r="A918" s="98"/>
      <c r="B918" s="78"/>
      <c r="C918" s="78"/>
      <c r="D918" s="78"/>
      <c r="E918" s="78"/>
      <c r="F918" s="78"/>
      <c r="G918" s="99"/>
      <c r="H918" s="51"/>
      <c r="I918" s="51"/>
      <c r="J918" s="25"/>
      <c r="K918" s="78"/>
      <c r="L918" s="28"/>
      <c r="M918" s="28"/>
      <c r="N918" s="28"/>
      <c r="O918" s="28"/>
      <c r="P918" s="30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>
      <c r="A919" s="98"/>
      <c r="B919" s="78"/>
      <c r="C919" s="78"/>
      <c r="D919" s="78"/>
      <c r="E919" s="78"/>
      <c r="F919" s="78"/>
      <c r="G919" s="99"/>
      <c r="H919" s="51"/>
      <c r="I919" s="51"/>
      <c r="J919" s="25"/>
      <c r="K919" s="78"/>
      <c r="L919" s="28"/>
      <c r="M919" s="28"/>
      <c r="N919" s="28"/>
      <c r="O919" s="28"/>
      <c r="P919" s="30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>
      <c r="A920" s="98"/>
      <c r="B920" s="78"/>
      <c r="C920" s="78"/>
      <c r="D920" s="78"/>
      <c r="E920" s="78"/>
      <c r="F920" s="78"/>
      <c r="G920" s="99"/>
      <c r="H920" s="51"/>
      <c r="I920" s="51"/>
      <c r="J920" s="25"/>
      <c r="K920" s="78"/>
      <c r="L920" s="28"/>
      <c r="M920" s="28"/>
      <c r="N920" s="28"/>
      <c r="O920" s="28"/>
      <c r="P920" s="30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>
      <c r="A921" s="98"/>
      <c r="B921" s="78"/>
      <c r="C921" s="78"/>
      <c r="D921" s="78"/>
      <c r="E921" s="78"/>
      <c r="F921" s="78"/>
      <c r="G921" s="99"/>
      <c r="H921" s="51"/>
      <c r="I921" s="51"/>
      <c r="J921" s="25"/>
      <c r="K921" s="78"/>
      <c r="L921" s="28"/>
      <c r="M921" s="28"/>
      <c r="N921" s="28"/>
      <c r="O921" s="28"/>
      <c r="P921" s="30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>
      <c r="A922" s="98"/>
      <c r="B922" s="78"/>
      <c r="C922" s="78"/>
      <c r="D922" s="78"/>
      <c r="E922" s="78"/>
      <c r="F922" s="78"/>
      <c r="G922" s="99"/>
      <c r="H922" s="51"/>
      <c r="I922" s="51"/>
      <c r="J922" s="25"/>
      <c r="K922" s="78"/>
      <c r="L922" s="28"/>
      <c r="M922" s="28"/>
      <c r="N922" s="28"/>
      <c r="O922" s="28"/>
      <c r="P922" s="30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>
      <c r="A923" s="98"/>
      <c r="B923" s="78"/>
      <c r="C923" s="78"/>
      <c r="D923" s="78"/>
      <c r="E923" s="78"/>
      <c r="F923" s="78"/>
      <c r="G923" s="99"/>
      <c r="H923" s="51"/>
      <c r="I923" s="51"/>
      <c r="J923" s="25"/>
      <c r="K923" s="78"/>
      <c r="L923" s="28"/>
      <c r="M923" s="28"/>
      <c r="N923" s="28"/>
      <c r="O923" s="28"/>
      <c r="P923" s="30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>
      <c r="A924" s="98"/>
      <c r="B924" s="78"/>
      <c r="C924" s="78"/>
      <c r="D924" s="78"/>
      <c r="E924" s="78"/>
      <c r="F924" s="78"/>
      <c r="G924" s="99"/>
      <c r="H924" s="51"/>
      <c r="I924" s="51"/>
      <c r="J924" s="25"/>
      <c r="K924" s="78"/>
      <c r="L924" s="28"/>
      <c r="M924" s="28"/>
      <c r="N924" s="28"/>
      <c r="O924" s="28"/>
      <c r="P924" s="30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>
      <c r="A925" s="98"/>
      <c r="B925" s="78"/>
      <c r="C925" s="78"/>
      <c r="D925" s="78"/>
      <c r="E925" s="78"/>
      <c r="F925" s="78"/>
      <c r="G925" s="99"/>
      <c r="H925" s="51"/>
      <c r="I925" s="51"/>
      <c r="J925" s="25"/>
      <c r="K925" s="78"/>
      <c r="L925" s="28"/>
      <c r="M925" s="28"/>
      <c r="N925" s="28"/>
      <c r="O925" s="28"/>
      <c r="P925" s="30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>
      <c r="A926" s="98"/>
      <c r="B926" s="78"/>
      <c r="C926" s="78"/>
      <c r="D926" s="78"/>
      <c r="E926" s="78"/>
      <c r="F926" s="78"/>
      <c r="G926" s="99"/>
      <c r="H926" s="51"/>
      <c r="I926" s="51"/>
      <c r="J926" s="25"/>
      <c r="K926" s="78"/>
      <c r="L926" s="28"/>
      <c r="M926" s="28"/>
      <c r="N926" s="28"/>
      <c r="O926" s="28"/>
      <c r="P926" s="30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>
      <c r="A927" s="98"/>
      <c r="B927" s="78"/>
      <c r="C927" s="78"/>
      <c r="D927" s="78"/>
      <c r="E927" s="78"/>
      <c r="F927" s="78"/>
      <c r="G927" s="99"/>
      <c r="H927" s="51"/>
      <c r="I927" s="51"/>
      <c r="J927" s="25"/>
      <c r="K927" s="78"/>
      <c r="L927" s="28"/>
      <c r="M927" s="28"/>
      <c r="N927" s="28"/>
      <c r="O927" s="28"/>
      <c r="P927" s="30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>
      <c r="A928" s="98"/>
      <c r="B928" s="78"/>
      <c r="C928" s="78"/>
      <c r="D928" s="78"/>
      <c r="E928" s="78"/>
      <c r="F928" s="78"/>
      <c r="G928" s="99"/>
      <c r="H928" s="51"/>
      <c r="I928" s="51"/>
      <c r="J928" s="25"/>
      <c r="K928" s="78"/>
      <c r="L928" s="28"/>
      <c r="M928" s="28"/>
      <c r="N928" s="28"/>
      <c r="O928" s="28"/>
      <c r="P928" s="30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>
      <c r="A929" s="98"/>
      <c r="B929" s="78"/>
      <c r="C929" s="78"/>
      <c r="D929" s="78"/>
      <c r="E929" s="78"/>
      <c r="F929" s="78"/>
      <c r="G929" s="99"/>
      <c r="H929" s="51"/>
      <c r="I929" s="51"/>
      <c r="J929" s="25"/>
      <c r="K929" s="78"/>
      <c r="L929" s="28"/>
      <c r="M929" s="28"/>
      <c r="N929" s="28"/>
      <c r="O929" s="28"/>
      <c r="P929" s="30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>
      <c r="A930" s="98"/>
      <c r="B930" s="78"/>
      <c r="C930" s="78"/>
      <c r="D930" s="78"/>
      <c r="E930" s="78"/>
      <c r="F930" s="78"/>
      <c r="G930" s="99"/>
      <c r="H930" s="51"/>
      <c r="I930" s="51"/>
      <c r="J930" s="25"/>
      <c r="K930" s="78"/>
      <c r="L930" s="28"/>
      <c r="M930" s="28"/>
      <c r="N930" s="28"/>
      <c r="O930" s="28"/>
      <c r="P930" s="30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>
      <c r="A931" s="98"/>
      <c r="B931" s="78"/>
      <c r="C931" s="78"/>
      <c r="D931" s="78"/>
      <c r="E931" s="78"/>
      <c r="F931" s="78"/>
      <c r="G931" s="99"/>
      <c r="H931" s="51"/>
      <c r="I931" s="51"/>
      <c r="J931" s="25"/>
      <c r="K931" s="78"/>
      <c r="L931" s="28"/>
      <c r="M931" s="28"/>
      <c r="N931" s="28"/>
      <c r="O931" s="28"/>
      <c r="P931" s="30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>
      <c r="A932" s="98"/>
      <c r="B932" s="78"/>
      <c r="C932" s="78"/>
      <c r="D932" s="78"/>
      <c r="E932" s="78"/>
      <c r="F932" s="78"/>
      <c r="G932" s="99"/>
      <c r="H932" s="51"/>
      <c r="I932" s="51"/>
      <c r="J932" s="25"/>
      <c r="K932" s="78"/>
      <c r="L932" s="28"/>
      <c r="M932" s="28"/>
      <c r="N932" s="28"/>
      <c r="O932" s="28"/>
      <c r="P932" s="30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>
      <c r="A933" s="98"/>
      <c r="B933" s="78"/>
      <c r="C933" s="78"/>
      <c r="D933" s="78"/>
      <c r="E933" s="78"/>
      <c r="F933" s="78"/>
      <c r="G933" s="99"/>
      <c r="H933" s="51"/>
      <c r="I933" s="51"/>
      <c r="J933" s="25"/>
      <c r="K933" s="78"/>
      <c r="L933" s="28"/>
      <c r="M933" s="28"/>
      <c r="N933" s="28"/>
      <c r="O933" s="28"/>
      <c r="P933" s="30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>
      <c r="A934" s="98"/>
      <c r="B934" s="78"/>
      <c r="C934" s="78"/>
      <c r="D934" s="78"/>
      <c r="E934" s="78"/>
      <c r="F934" s="78"/>
      <c r="G934" s="99"/>
      <c r="H934" s="51"/>
      <c r="I934" s="51"/>
      <c r="J934" s="25"/>
      <c r="K934" s="78"/>
      <c r="L934" s="28"/>
      <c r="M934" s="28"/>
      <c r="N934" s="28"/>
      <c r="O934" s="28"/>
      <c r="P934" s="30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>
      <c r="A935" s="98"/>
      <c r="B935" s="78"/>
      <c r="C935" s="78"/>
      <c r="D935" s="78"/>
      <c r="E935" s="78"/>
      <c r="F935" s="78"/>
      <c r="G935" s="99"/>
      <c r="H935" s="51"/>
      <c r="I935" s="51"/>
      <c r="J935" s="25"/>
      <c r="K935" s="78"/>
      <c r="L935" s="28"/>
      <c r="M935" s="28"/>
      <c r="N935" s="28"/>
      <c r="O935" s="28"/>
      <c r="P935" s="30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>
      <c r="A936" s="98"/>
      <c r="B936" s="78"/>
      <c r="C936" s="78"/>
      <c r="D936" s="78"/>
      <c r="E936" s="78"/>
      <c r="F936" s="78"/>
      <c r="G936" s="99"/>
      <c r="H936" s="51"/>
      <c r="I936" s="51"/>
      <c r="J936" s="25"/>
      <c r="K936" s="78"/>
      <c r="L936" s="28"/>
      <c r="M936" s="28"/>
      <c r="N936" s="28"/>
      <c r="O936" s="28"/>
      <c r="P936" s="30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>
      <c r="A937" s="98"/>
      <c r="B937" s="78"/>
      <c r="C937" s="78"/>
      <c r="D937" s="78"/>
      <c r="E937" s="78"/>
      <c r="F937" s="78"/>
      <c r="G937" s="99"/>
      <c r="H937" s="51"/>
      <c r="I937" s="51"/>
      <c r="J937" s="25"/>
      <c r="K937" s="78"/>
      <c r="L937" s="28"/>
      <c r="M937" s="28"/>
      <c r="N937" s="28"/>
      <c r="O937" s="28"/>
      <c r="P937" s="30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>
      <c r="A938" s="98"/>
      <c r="B938" s="78"/>
      <c r="C938" s="78"/>
      <c r="D938" s="78"/>
      <c r="E938" s="78"/>
      <c r="F938" s="78"/>
      <c r="G938" s="99"/>
      <c r="H938" s="51"/>
      <c r="I938" s="51"/>
      <c r="J938" s="25"/>
      <c r="K938" s="78"/>
      <c r="L938" s="28"/>
      <c r="M938" s="28"/>
      <c r="N938" s="28"/>
      <c r="O938" s="28"/>
      <c r="P938" s="30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>
      <c r="A939" s="98"/>
      <c r="B939" s="78"/>
      <c r="C939" s="78"/>
      <c r="D939" s="78"/>
      <c r="E939" s="78"/>
      <c r="F939" s="78"/>
      <c r="G939" s="99"/>
      <c r="H939" s="51"/>
      <c r="I939" s="51"/>
      <c r="J939" s="25"/>
      <c r="K939" s="78"/>
      <c r="L939" s="28"/>
      <c r="M939" s="28"/>
      <c r="N939" s="28"/>
      <c r="O939" s="28"/>
      <c r="P939" s="30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>
      <c r="A940" s="98"/>
      <c r="B940" s="78"/>
      <c r="C940" s="78"/>
      <c r="D940" s="78"/>
      <c r="E940" s="78"/>
      <c r="F940" s="78"/>
      <c r="G940" s="99"/>
      <c r="H940" s="51"/>
      <c r="I940" s="51"/>
      <c r="J940" s="25"/>
      <c r="K940" s="78"/>
      <c r="L940" s="28"/>
      <c r="M940" s="28"/>
      <c r="N940" s="28"/>
      <c r="O940" s="28"/>
      <c r="P940" s="30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>
      <c r="A941" s="98"/>
      <c r="B941" s="78"/>
      <c r="C941" s="78"/>
      <c r="D941" s="78"/>
      <c r="E941" s="78"/>
      <c r="F941" s="78"/>
      <c r="G941" s="99"/>
      <c r="H941" s="51"/>
      <c r="I941" s="51"/>
      <c r="J941" s="25"/>
      <c r="K941" s="78"/>
      <c r="L941" s="28"/>
      <c r="M941" s="28"/>
      <c r="N941" s="28"/>
      <c r="O941" s="28"/>
      <c r="P941" s="30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>
      <c r="A942" s="98"/>
      <c r="B942" s="78"/>
      <c r="C942" s="78"/>
      <c r="D942" s="78"/>
      <c r="E942" s="78"/>
      <c r="F942" s="78"/>
      <c r="G942" s="99"/>
      <c r="H942" s="51"/>
      <c r="I942" s="51"/>
      <c r="J942" s="25"/>
      <c r="K942" s="78"/>
      <c r="L942" s="28"/>
      <c r="M942" s="28"/>
      <c r="N942" s="28"/>
      <c r="O942" s="28"/>
      <c r="P942" s="30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>
      <c r="A943" s="98"/>
      <c r="B943" s="78"/>
      <c r="C943" s="78"/>
      <c r="D943" s="78"/>
      <c r="E943" s="78"/>
      <c r="F943" s="78"/>
      <c r="G943" s="99"/>
      <c r="H943" s="51"/>
      <c r="I943" s="51"/>
      <c r="J943" s="25"/>
      <c r="K943" s="78"/>
      <c r="L943" s="28"/>
      <c r="M943" s="28"/>
      <c r="N943" s="28"/>
      <c r="O943" s="28"/>
      <c r="P943" s="30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>
      <c r="A944" s="98"/>
      <c r="B944" s="78"/>
      <c r="C944" s="78"/>
      <c r="D944" s="78"/>
      <c r="E944" s="78"/>
      <c r="F944" s="78"/>
      <c r="G944" s="99"/>
      <c r="H944" s="51"/>
      <c r="I944" s="51"/>
      <c r="J944" s="25"/>
      <c r="K944" s="78"/>
      <c r="L944" s="28"/>
      <c r="M944" s="28"/>
      <c r="N944" s="28"/>
      <c r="O944" s="28"/>
      <c r="P944" s="30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>
      <c r="A945" s="98"/>
      <c r="B945" s="78"/>
      <c r="C945" s="78"/>
      <c r="D945" s="78"/>
      <c r="E945" s="78"/>
      <c r="F945" s="78"/>
      <c r="G945" s="99"/>
      <c r="H945" s="51"/>
      <c r="I945" s="51"/>
      <c r="J945" s="25"/>
      <c r="K945" s="78"/>
      <c r="L945" s="28"/>
      <c r="M945" s="28"/>
      <c r="N945" s="28"/>
      <c r="O945" s="28"/>
      <c r="P945" s="30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>
      <c r="A946" s="98"/>
      <c r="B946" s="78"/>
      <c r="C946" s="78"/>
      <c r="D946" s="78"/>
      <c r="E946" s="78"/>
      <c r="F946" s="78"/>
      <c r="G946" s="99"/>
      <c r="H946" s="51"/>
      <c r="I946" s="51"/>
      <c r="J946" s="25"/>
      <c r="K946" s="78"/>
      <c r="L946" s="28"/>
      <c r="M946" s="28"/>
      <c r="N946" s="28"/>
      <c r="O946" s="28"/>
      <c r="P946" s="30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>
      <c r="A947" s="98"/>
      <c r="B947" s="78"/>
      <c r="C947" s="78"/>
      <c r="D947" s="78"/>
      <c r="E947" s="78"/>
      <c r="F947" s="78"/>
      <c r="G947" s="99"/>
      <c r="H947" s="51"/>
      <c r="I947" s="51"/>
      <c r="J947" s="25"/>
      <c r="K947" s="78"/>
      <c r="L947" s="28"/>
      <c r="M947" s="28"/>
      <c r="N947" s="28"/>
      <c r="O947" s="28"/>
      <c r="P947" s="30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>
      <c r="A948" s="98"/>
      <c r="B948" s="78"/>
      <c r="C948" s="78"/>
      <c r="D948" s="78"/>
      <c r="E948" s="78"/>
      <c r="F948" s="78"/>
      <c r="G948" s="99"/>
      <c r="H948" s="51"/>
      <c r="I948" s="51"/>
      <c r="J948" s="25"/>
      <c r="K948" s="78"/>
      <c r="L948" s="28"/>
      <c r="M948" s="28"/>
      <c r="N948" s="28"/>
      <c r="O948" s="28"/>
      <c r="P948" s="30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>
      <c r="A949" s="98"/>
      <c r="B949" s="78"/>
      <c r="C949" s="78"/>
      <c r="D949" s="78"/>
      <c r="E949" s="78"/>
      <c r="F949" s="78"/>
      <c r="G949" s="99"/>
      <c r="H949" s="51"/>
      <c r="I949" s="51"/>
      <c r="J949" s="25"/>
      <c r="K949" s="78"/>
      <c r="L949" s="28"/>
      <c r="M949" s="28"/>
      <c r="N949" s="28"/>
      <c r="O949" s="28"/>
      <c r="P949" s="30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>
      <c r="A950" s="98"/>
      <c r="B950" s="78"/>
      <c r="C950" s="78"/>
      <c r="D950" s="78"/>
      <c r="E950" s="78"/>
      <c r="F950" s="78"/>
      <c r="G950" s="99"/>
      <c r="H950" s="51"/>
      <c r="I950" s="51"/>
      <c r="J950" s="25"/>
      <c r="K950" s="78"/>
      <c r="L950" s="28"/>
      <c r="M950" s="28"/>
      <c r="N950" s="28"/>
      <c r="O950" s="28"/>
      <c r="P950" s="30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>
      <c r="A951" s="98"/>
      <c r="B951" s="78"/>
      <c r="C951" s="78"/>
      <c r="D951" s="78"/>
      <c r="E951" s="78"/>
      <c r="F951" s="78"/>
      <c r="G951" s="99"/>
      <c r="H951" s="51"/>
      <c r="I951" s="51"/>
      <c r="J951" s="25"/>
      <c r="K951" s="78"/>
      <c r="L951" s="28"/>
      <c r="M951" s="28"/>
      <c r="N951" s="28"/>
      <c r="O951" s="28"/>
      <c r="P951" s="30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>
      <c r="A952" s="98"/>
      <c r="B952" s="78"/>
      <c r="C952" s="78"/>
      <c r="D952" s="78"/>
      <c r="E952" s="78"/>
      <c r="F952" s="78"/>
      <c r="G952" s="99"/>
      <c r="H952" s="51"/>
      <c r="I952" s="51"/>
      <c r="J952" s="25"/>
      <c r="K952" s="78"/>
      <c r="L952" s="28"/>
      <c r="M952" s="28"/>
      <c r="N952" s="28"/>
      <c r="O952" s="28"/>
      <c r="P952" s="30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>
      <c r="A953" s="98"/>
      <c r="B953" s="78"/>
      <c r="C953" s="78"/>
      <c r="D953" s="78"/>
      <c r="E953" s="78"/>
      <c r="F953" s="78"/>
      <c r="G953" s="99"/>
      <c r="H953" s="51"/>
      <c r="I953" s="51"/>
      <c r="J953" s="25"/>
      <c r="K953" s="78"/>
      <c r="L953" s="28"/>
      <c r="M953" s="28"/>
      <c r="N953" s="28"/>
      <c r="O953" s="28"/>
      <c r="P953" s="30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>
      <c r="A954" s="98"/>
      <c r="B954" s="78"/>
      <c r="C954" s="78"/>
      <c r="D954" s="78"/>
      <c r="E954" s="78"/>
      <c r="F954" s="78"/>
      <c r="G954" s="99"/>
      <c r="H954" s="51"/>
      <c r="I954" s="51"/>
      <c r="J954" s="25"/>
      <c r="K954" s="78"/>
      <c r="L954" s="28"/>
      <c r="M954" s="28"/>
      <c r="N954" s="28"/>
      <c r="O954" s="28"/>
      <c r="P954" s="30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>
      <c r="A955" s="98"/>
      <c r="B955" s="78"/>
      <c r="C955" s="78"/>
      <c r="D955" s="78"/>
      <c r="E955" s="78"/>
      <c r="F955" s="78"/>
      <c r="G955" s="99"/>
      <c r="H955" s="51"/>
      <c r="I955" s="51"/>
      <c r="J955" s="25"/>
      <c r="K955" s="78"/>
      <c r="L955" s="28"/>
      <c r="M955" s="28"/>
      <c r="N955" s="28"/>
      <c r="O955" s="28"/>
      <c r="P955" s="30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>
      <c r="A956" s="98"/>
      <c r="B956" s="78"/>
      <c r="C956" s="78"/>
      <c r="D956" s="78"/>
      <c r="E956" s="78"/>
      <c r="F956" s="78"/>
      <c r="G956" s="99"/>
      <c r="H956" s="51"/>
      <c r="I956" s="51"/>
      <c r="J956" s="25"/>
      <c r="K956" s="78"/>
      <c r="L956" s="28"/>
      <c r="M956" s="28"/>
      <c r="N956" s="28"/>
      <c r="O956" s="28"/>
      <c r="P956" s="30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>
      <c r="A957" s="98"/>
      <c r="B957" s="78"/>
      <c r="C957" s="78"/>
      <c r="D957" s="78"/>
      <c r="E957" s="78"/>
      <c r="F957" s="78"/>
      <c r="G957" s="99"/>
      <c r="H957" s="51"/>
      <c r="I957" s="51"/>
      <c r="J957" s="25"/>
      <c r="K957" s="78"/>
      <c r="L957" s="28"/>
      <c r="M957" s="28"/>
      <c r="N957" s="28"/>
      <c r="O957" s="28"/>
      <c r="P957" s="30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>
      <c r="A958" s="98"/>
      <c r="B958" s="78"/>
      <c r="C958" s="78"/>
      <c r="D958" s="78"/>
      <c r="E958" s="78"/>
      <c r="F958" s="78"/>
      <c r="G958" s="99"/>
      <c r="H958" s="51"/>
      <c r="I958" s="51"/>
      <c r="J958" s="25"/>
      <c r="K958" s="78"/>
      <c r="L958" s="28"/>
      <c r="M958" s="28"/>
      <c r="N958" s="28"/>
      <c r="O958" s="28"/>
      <c r="P958" s="30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>
      <c r="A959" s="98"/>
      <c r="B959" s="78"/>
      <c r="C959" s="78"/>
      <c r="D959" s="78"/>
      <c r="E959" s="78"/>
      <c r="F959" s="78"/>
      <c r="G959" s="99"/>
      <c r="H959" s="51"/>
      <c r="I959" s="51"/>
      <c r="J959" s="25"/>
      <c r="K959" s="78"/>
      <c r="L959" s="28"/>
      <c r="M959" s="28"/>
      <c r="N959" s="28"/>
      <c r="O959" s="28"/>
      <c r="P959" s="30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>
      <c r="A960" s="98"/>
      <c r="B960" s="78"/>
      <c r="C960" s="78"/>
      <c r="D960" s="78"/>
      <c r="E960" s="78"/>
      <c r="F960" s="78"/>
      <c r="G960" s="99"/>
      <c r="H960" s="51"/>
      <c r="I960" s="51"/>
      <c r="J960" s="25"/>
      <c r="K960" s="78"/>
      <c r="L960" s="28"/>
      <c r="M960" s="28"/>
      <c r="N960" s="28"/>
      <c r="O960" s="28"/>
      <c r="P960" s="30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>
      <c r="A961" s="98"/>
      <c r="B961" s="78"/>
      <c r="C961" s="78"/>
      <c r="D961" s="78"/>
      <c r="E961" s="78"/>
      <c r="F961" s="78"/>
      <c r="G961" s="99"/>
      <c r="H961" s="51"/>
      <c r="I961" s="51"/>
      <c r="J961" s="25"/>
      <c r="K961" s="78"/>
      <c r="L961" s="28"/>
      <c r="M961" s="28"/>
      <c r="N961" s="28"/>
      <c r="O961" s="28"/>
      <c r="P961" s="30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>
      <c r="A962" s="98"/>
      <c r="B962" s="78"/>
      <c r="C962" s="78"/>
      <c r="D962" s="78"/>
      <c r="E962" s="78"/>
      <c r="F962" s="78"/>
      <c r="G962" s="99"/>
      <c r="H962" s="51"/>
      <c r="I962" s="51"/>
      <c r="J962" s="25"/>
      <c r="K962" s="78"/>
      <c r="L962" s="28"/>
      <c r="M962" s="28"/>
      <c r="N962" s="28"/>
      <c r="O962" s="28"/>
      <c r="P962" s="30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>
      <c r="A963" s="98"/>
      <c r="B963" s="78"/>
      <c r="C963" s="78"/>
      <c r="D963" s="78"/>
      <c r="E963" s="78"/>
      <c r="F963" s="78"/>
      <c r="G963" s="99"/>
      <c r="H963" s="51"/>
      <c r="I963" s="51"/>
      <c r="J963" s="25"/>
      <c r="K963" s="78"/>
      <c r="L963" s="28"/>
      <c r="M963" s="28"/>
      <c r="N963" s="28"/>
      <c r="O963" s="28"/>
      <c r="P963" s="30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>
      <c r="A964" s="98"/>
      <c r="B964" s="78"/>
      <c r="C964" s="78"/>
      <c r="D964" s="78"/>
      <c r="E964" s="78"/>
      <c r="F964" s="78"/>
      <c r="G964" s="99"/>
      <c r="H964" s="51"/>
      <c r="I964" s="51"/>
      <c r="J964" s="25"/>
      <c r="K964" s="78"/>
      <c r="L964" s="28"/>
      <c r="M964" s="28"/>
      <c r="N964" s="28"/>
      <c r="O964" s="28"/>
      <c r="P964" s="30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>
      <c r="A965" s="98"/>
      <c r="B965" s="78"/>
      <c r="C965" s="78"/>
      <c r="D965" s="78"/>
      <c r="E965" s="78"/>
      <c r="F965" s="78"/>
      <c r="G965" s="99"/>
      <c r="H965" s="51"/>
      <c r="I965" s="51"/>
      <c r="J965" s="25"/>
      <c r="K965" s="78"/>
      <c r="L965" s="28"/>
      <c r="M965" s="28"/>
      <c r="N965" s="28"/>
      <c r="O965" s="28"/>
      <c r="P965" s="30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>
      <c r="A966" s="98"/>
      <c r="B966" s="78"/>
      <c r="C966" s="78"/>
      <c r="D966" s="78"/>
      <c r="E966" s="78"/>
      <c r="F966" s="78"/>
      <c r="G966" s="99"/>
      <c r="H966" s="51"/>
      <c r="I966" s="51"/>
      <c r="J966" s="25"/>
      <c r="K966" s="78"/>
      <c r="L966" s="28"/>
      <c r="M966" s="28"/>
      <c r="N966" s="28"/>
      <c r="O966" s="28"/>
      <c r="P966" s="30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>
      <c r="A967" s="98"/>
      <c r="B967" s="78"/>
      <c r="C967" s="78"/>
      <c r="D967" s="78"/>
      <c r="E967" s="78"/>
      <c r="F967" s="78"/>
      <c r="G967" s="99"/>
      <c r="H967" s="51"/>
      <c r="I967" s="51"/>
      <c r="J967" s="25"/>
      <c r="K967" s="78"/>
      <c r="L967" s="28"/>
      <c r="M967" s="28"/>
      <c r="N967" s="28"/>
      <c r="O967" s="28"/>
      <c r="P967" s="30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>
      <c r="A968" s="98"/>
      <c r="B968" s="78"/>
      <c r="C968" s="78"/>
      <c r="D968" s="78"/>
      <c r="E968" s="78"/>
      <c r="F968" s="78"/>
      <c r="G968" s="99"/>
      <c r="H968" s="51"/>
      <c r="I968" s="51"/>
      <c r="J968" s="25"/>
      <c r="K968" s="78"/>
      <c r="L968" s="28"/>
      <c r="M968" s="28"/>
      <c r="N968" s="28"/>
      <c r="O968" s="28"/>
      <c r="P968" s="30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>
      <c r="A969" s="98"/>
      <c r="B969" s="78"/>
      <c r="C969" s="78"/>
      <c r="D969" s="78"/>
      <c r="E969" s="78"/>
      <c r="F969" s="78"/>
      <c r="G969" s="99"/>
      <c r="H969" s="51"/>
      <c r="I969" s="51"/>
      <c r="J969" s="25"/>
      <c r="K969" s="78"/>
      <c r="L969" s="28"/>
      <c r="M969" s="28"/>
      <c r="N969" s="28"/>
      <c r="O969" s="28"/>
      <c r="P969" s="30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>
      <c r="A970" s="98"/>
      <c r="B970" s="78"/>
      <c r="C970" s="78"/>
      <c r="D970" s="78"/>
      <c r="E970" s="78"/>
      <c r="F970" s="78"/>
      <c r="G970" s="99"/>
      <c r="H970" s="51"/>
      <c r="I970" s="51"/>
      <c r="J970" s="25"/>
      <c r="K970" s="78"/>
      <c r="L970" s="28"/>
      <c r="M970" s="28"/>
      <c r="N970" s="28"/>
      <c r="O970" s="28"/>
      <c r="P970" s="30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>
      <c r="A971" s="98"/>
      <c r="B971" s="78"/>
      <c r="C971" s="78"/>
      <c r="D971" s="78"/>
      <c r="E971" s="78"/>
      <c r="F971" s="78"/>
      <c r="G971" s="99"/>
      <c r="H971" s="51"/>
      <c r="I971" s="51"/>
      <c r="J971" s="25"/>
      <c r="K971" s="78"/>
      <c r="L971" s="28"/>
      <c r="M971" s="28"/>
      <c r="N971" s="28"/>
      <c r="O971" s="28"/>
      <c r="P971" s="30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>
      <c r="A972" s="98"/>
      <c r="B972" s="78"/>
      <c r="C972" s="78"/>
      <c r="D972" s="78"/>
      <c r="E972" s="78"/>
      <c r="F972" s="78"/>
      <c r="G972" s="99"/>
      <c r="H972" s="51"/>
      <c r="I972" s="51"/>
      <c r="J972" s="25"/>
      <c r="K972" s="78"/>
      <c r="L972" s="28"/>
      <c r="M972" s="28"/>
      <c r="N972" s="28"/>
      <c r="O972" s="28"/>
      <c r="P972" s="30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>
      <c r="A973" s="98"/>
      <c r="B973" s="78"/>
      <c r="C973" s="78"/>
      <c r="D973" s="78"/>
      <c r="E973" s="78"/>
      <c r="F973" s="78"/>
      <c r="G973" s="99"/>
      <c r="H973" s="51"/>
      <c r="I973" s="51"/>
      <c r="J973" s="25"/>
      <c r="K973" s="78"/>
      <c r="L973" s="28"/>
      <c r="M973" s="28"/>
      <c r="N973" s="28"/>
      <c r="O973" s="28"/>
      <c r="P973" s="30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>
      <c r="A974" s="98"/>
      <c r="B974" s="78"/>
      <c r="C974" s="78"/>
      <c r="D974" s="78"/>
      <c r="E974" s="78"/>
      <c r="F974" s="78"/>
      <c r="G974" s="99"/>
      <c r="H974" s="51"/>
      <c r="I974" s="51"/>
      <c r="J974" s="25"/>
      <c r="K974" s="78"/>
      <c r="L974" s="28"/>
      <c r="M974" s="28"/>
      <c r="N974" s="28"/>
      <c r="O974" s="28"/>
      <c r="P974" s="30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>
      <c r="A975" s="98"/>
      <c r="B975" s="78"/>
      <c r="C975" s="78"/>
      <c r="D975" s="78"/>
      <c r="E975" s="78"/>
      <c r="F975" s="78"/>
      <c r="G975" s="99"/>
      <c r="H975" s="51"/>
      <c r="I975" s="51"/>
      <c r="J975" s="25"/>
      <c r="K975" s="78"/>
      <c r="L975" s="28"/>
      <c r="M975" s="28"/>
      <c r="N975" s="28"/>
      <c r="O975" s="28"/>
      <c r="P975" s="30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>
      <c r="A976" s="98"/>
      <c r="B976" s="78"/>
      <c r="C976" s="78"/>
      <c r="D976" s="78"/>
      <c r="E976" s="78"/>
      <c r="F976" s="78"/>
      <c r="G976" s="99"/>
      <c r="H976" s="51"/>
      <c r="I976" s="51"/>
      <c r="J976" s="25"/>
      <c r="K976" s="78"/>
      <c r="L976" s="28"/>
      <c r="M976" s="28"/>
      <c r="N976" s="28"/>
      <c r="O976" s="28"/>
      <c r="P976" s="30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>
      <c r="A977" s="98"/>
      <c r="B977" s="78"/>
      <c r="C977" s="78"/>
      <c r="D977" s="78"/>
      <c r="E977" s="78"/>
      <c r="F977" s="78"/>
      <c r="G977" s="99"/>
      <c r="H977" s="51"/>
      <c r="I977" s="51"/>
      <c r="J977" s="25"/>
      <c r="K977" s="78"/>
      <c r="L977" s="28"/>
      <c r="M977" s="28"/>
      <c r="N977" s="28"/>
      <c r="O977" s="28"/>
      <c r="P977" s="30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>
      <c r="A978" s="98"/>
      <c r="B978" s="78"/>
      <c r="C978" s="78"/>
      <c r="D978" s="78"/>
      <c r="E978" s="78"/>
      <c r="F978" s="78"/>
      <c r="G978" s="99"/>
      <c r="H978" s="51"/>
      <c r="I978" s="51"/>
      <c r="J978" s="25"/>
      <c r="K978" s="78"/>
      <c r="L978" s="28"/>
      <c r="M978" s="28"/>
      <c r="N978" s="28"/>
      <c r="O978" s="28"/>
      <c r="P978" s="30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>
      <c r="A979" s="98"/>
      <c r="B979" s="78"/>
      <c r="C979" s="78"/>
      <c r="D979" s="78"/>
      <c r="E979" s="78"/>
      <c r="F979" s="78"/>
      <c r="G979" s="99"/>
      <c r="H979" s="51"/>
      <c r="I979" s="51"/>
      <c r="J979" s="25"/>
      <c r="K979" s="78"/>
      <c r="L979" s="28"/>
      <c r="M979" s="28"/>
      <c r="N979" s="28"/>
      <c r="O979" s="28"/>
      <c r="P979" s="30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>
      <c r="A980" s="98"/>
      <c r="B980" s="78"/>
      <c r="C980" s="78"/>
      <c r="D980" s="78"/>
      <c r="E980" s="78"/>
      <c r="F980" s="78"/>
      <c r="G980" s="99"/>
      <c r="H980" s="51"/>
      <c r="I980" s="51"/>
      <c r="J980" s="25"/>
      <c r="K980" s="78"/>
      <c r="L980" s="28"/>
      <c r="M980" s="28"/>
      <c r="N980" s="28"/>
      <c r="O980" s="28"/>
      <c r="P980" s="30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>
      <c r="A981" s="98"/>
      <c r="B981" s="78"/>
      <c r="C981" s="78"/>
      <c r="D981" s="78"/>
      <c r="E981" s="78"/>
      <c r="F981" s="78"/>
      <c r="G981" s="99"/>
      <c r="H981" s="51"/>
      <c r="I981" s="51"/>
      <c r="J981" s="25"/>
      <c r="K981" s="78"/>
      <c r="L981" s="28"/>
      <c r="M981" s="28"/>
      <c r="N981" s="28"/>
      <c r="O981" s="28"/>
      <c r="P981" s="30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>
      <c r="A982" s="98"/>
      <c r="B982" s="78"/>
      <c r="C982" s="78"/>
      <c r="D982" s="78"/>
      <c r="E982" s="78"/>
      <c r="F982" s="78"/>
      <c r="G982" s="99"/>
      <c r="H982" s="51"/>
      <c r="I982" s="51"/>
      <c r="J982" s="25"/>
      <c r="K982" s="78"/>
      <c r="L982" s="28"/>
      <c r="M982" s="28"/>
      <c r="N982" s="28"/>
      <c r="O982" s="28"/>
      <c r="P982" s="30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>
      <c r="A983" s="98"/>
      <c r="B983" s="78"/>
      <c r="C983" s="78"/>
      <c r="D983" s="78"/>
      <c r="E983" s="78"/>
      <c r="F983" s="78"/>
      <c r="G983" s="99"/>
      <c r="H983" s="51"/>
      <c r="I983" s="51"/>
      <c r="J983" s="25"/>
      <c r="K983" s="78"/>
      <c r="L983" s="28"/>
      <c r="M983" s="28"/>
      <c r="N983" s="28"/>
      <c r="O983" s="28"/>
      <c r="P983" s="30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>
      <c r="A984" s="98"/>
      <c r="B984" s="78"/>
      <c r="C984" s="78"/>
      <c r="D984" s="78"/>
      <c r="E984" s="78"/>
      <c r="F984" s="78"/>
      <c r="G984" s="99"/>
      <c r="H984" s="51"/>
      <c r="I984" s="51"/>
      <c r="J984" s="25"/>
      <c r="K984" s="78"/>
      <c r="L984" s="28"/>
      <c r="M984" s="28"/>
      <c r="N984" s="28"/>
      <c r="O984" s="28"/>
      <c r="P984" s="30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>
      <c r="A985" s="98"/>
      <c r="B985" s="78"/>
      <c r="C985" s="78"/>
      <c r="D985" s="78"/>
      <c r="E985" s="78"/>
      <c r="F985" s="78"/>
      <c r="G985" s="99"/>
      <c r="H985" s="51"/>
      <c r="I985" s="51"/>
      <c r="J985" s="25"/>
      <c r="K985" s="78"/>
      <c r="L985" s="28"/>
      <c r="M985" s="28"/>
      <c r="N985" s="28"/>
      <c r="O985" s="28"/>
      <c r="P985" s="30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>
      <c r="A986" s="98"/>
      <c r="B986" s="78"/>
      <c r="C986" s="78"/>
      <c r="D986" s="78"/>
      <c r="E986" s="78"/>
      <c r="F986" s="78"/>
      <c r="G986" s="99"/>
      <c r="H986" s="51"/>
      <c r="I986" s="51"/>
      <c r="J986" s="25"/>
      <c r="K986" s="78"/>
      <c r="L986" s="28"/>
      <c r="M986" s="28"/>
      <c r="N986" s="28"/>
      <c r="O986" s="28"/>
      <c r="P986" s="30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>
      <c r="A987" s="98"/>
      <c r="B987" s="78"/>
      <c r="C987" s="78"/>
      <c r="D987" s="78"/>
      <c r="E987" s="78"/>
      <c r="F987" s="78"/>
      <c r="G987" s="99"/>
      <c r="H987" s="51"/>
      <c r="I987" s="51"/>
      <c r="J987" s="25"/>
      <c r="K987" s="78"/>
      <c r="L987" s="28"/>
      <c r="M987" s="28"/>
      <c r="N987" s="28"/>
      <c r="O987" s="28"/>
      <c r="P987" s="30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>
      <c r="A988" s="98"/>
      <c r="B988" s="78"/>
      <c r="C988" s="78"/>
      <c r="D988" s="78"/>
      <c r="E988" s="78"/>
      <c r="F988" s="78"/>
      <c r="G988" s="99"/>
      <c r="H988" s="51"/>
      <c r="I988" s="51"/>
      <c r="J988" s="25"/>
      <c r="K988" s="78"/>
      <c r="L988" s="28"/>
      <c r="M988" s="28"/>
      <c r="N988" s="28"/>
      <c r="O988" s="28"/>
      <c r="P988" s="30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>
      <c r="A989" s="98"/>
      <c r="B989" s="78"/>
      <c r="C989" s="78"/>
      <c r="D989" s="78"/>
      <c r="E989" s="78"/>
      <c r="F989" s="78"/>
      <c r="G989" s="99"/>
      <c r="H989" s="51"/>
      <c r="I989" s="51"/>
      <c r="J989" s="25"/>
      <c r="K989" s="78"/>
      <c r="L989" s="28"/>
      <c r="M989" s="28"/>
      <c r="N989" s="28"/>
      <c r="O989" s="28"/>
      <c r="P989" s="30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>
      <c r="A990" s="98"/>
      <c r="B990" s="78"/>
      <c r="C990" s="78"/>
      <c r="D990" s="78"/>
      <c r="E990" s="78"/>
      <c r="F990" s="78"/>
      <c r="G990" s="99"/>
      <c r="H990" s="51"/>
      <c r="I990" s="51"/>
      <c r="J990" s="25"/>
      <c r="K990" s="78"/>
      <c r="L990" s="28"/>
      <c r="M990" s="28"/>
      <c r="N990" s="28"/>
      <c r="O990" s="28"/>
      <c r="P990" s="30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>
      <c r="A991" s="98"/>
      <c r="B991" s="78"/>
      <c r="C991" s="78"/>
      <c r="D991" s="78"/>
      <c r="E991" s="78"/>
      <c r="F991" s="78"/>
      <c r="G991" s="99"/>
      <c r="H991" s="51"/>
      <c r="I991" s="51"/>
      <c r="J991" s="25"/>
      <c r="K991" s="78"/>
      <c r="L991" s="28"/>
      <c r="M991" s="28"/>
      <c r="N991" s="28"/>
      <c r="O991" s="28"/>
      <c r="P991" s="30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>
      <c r="A992" s="98"/>
      <c r="B992" s="78"/>
      <c r="C992" s="78"/>
      <c r="D992" s="78"/>
      <c r="E992" s="78"/>
      <c r="F992" s="78"/>
      <c r="G992" s="99"/>
      <c r="H992" s="51"/>
      <c r="I992" s="51"/>
      <c r="J992" s="25"/>
      <c r="K992" s="78"/>
      <c r="L992" s="28"/>
      <c r="M992" s="28"/>
      <c r="N992" s="28"/>
      <c r="O992" s="28"/>
      <c r="P992" s="30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>
      <c r="A993" s="98"/>
      <c r="B993" s="78"/>
      <c r="C993" s="78"/>
      <c r="D993" s="78"/>
      <c r="E993" s="78"/>
      <c r="F993" s="78"/>
      <c r="G993" s="99"/>
      <c r="H993" s="51"/>
      <c r="I993" s="51"/>
      <c r="J993" s="25"/>
      <c r="K993" s="78"/>
      <c r="L993" s="28"/>
      <c r="M993" s="28"/>
      <c r="N993" s="28"/>
      <c r="O993" s="28"/>
      <c r="P993" s="30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>
      <c r="A994" s="98"/>
      <c r="B994" s="78"/>
      <c r="C994" s="78"/>
      <c r="D994" s="78"/>
      <c r="E994" s="78"/>
      <c r="F994" s="78"/>
      <c r="G994" s="99"/>
      <c r="H994" s="51"/>
      <c r="I994" s="51"/>
      <c r="J994" s="25"/>
      <c r="K994" s="78"/>
      <c r="L994" s="28"/>
      <c r="M994" s="28"/>
      <c r="N994" s="28"/>
      <c r="O994" s="28"/>
      <c r="P994" s="30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>
      <c r="A995" s="98"/>
      <c r="B995" s="78"/>
      <c r="C995" s="78"/>
      <c r="D995" s="78"/>
      <c r="E995" s="78"/>
      <c r="F995" s="78"/>
      <c r="G995" s="99"/>
      <c r="H995" s="51"/>
      <c r="I995" s="51"/>
      <c r="J995" s="25"/>
      <c r="K995" s="78"/>
      <c r="L995" s="28"/>
      <c r="M995" s="28"/>
      <c r="N995" s="28"/>
      <c r="O995" s="28"/>
      <c r="P995" s="30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>
      <c r="A996" s="98"/>
      <c r="B996" s="78"/>
      <c r="C996" s="78"/>
      <c r="D996" s="78"/>
      <c r="E996" s="78"/>
      <c r="F996" s="78"/>
      <c r="G996" s="99"/>
      <c r="H996" s="51"/>
      <c r="I996" s="51"/>
      <c r="J996" s="25"/>
      <c r="K996" s="78"/>
      <c r="L996" s="28"/>
      <c r="M996" s="28"/>
      <c r="N996" s="28"/>
      <c r="O996" s="28"/>
      <c r="P996" s="30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>
      <c r="A997" s="98"/>
      <c r="B997" s="78"/>
      <c r="C997" s="78"/>
      <c r="D997" s="78"/>
      <c r="E997" s="78"/>
      <c r="F997" s="78"/>
      <c r="G997" s="99"/>
      <c r="H997" s="51"/>
      <c r="I997" s="51"/>
      <c r="J997" s="25"/>
      <c r="K997" s="78"/>
      <c r="L997" s="28"/>
      <c r="M997" s="28"/>
      <c r="N997" s="28"/>
      <c r="O997" s="28"/>
      <c r="P997" s="30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>
      <c r="A998" s="98"/>
      <c r="B998" s="78"/>
      <c r="C998" s="78"/>
      <c r="D998" s="78"/>
      <c r="E998" s="78"/>
      <c r="F998" s="78"/>
      <c r="G998" s="99"/>
      <c r="H998" s="51"/>
      <c r="I998" s="51"/>
      <c r="J998" s="25"/>
      <c r="K998" s="78"/>
      <c r="L998" s="28"/>
      <c r="M998" s="28"/>
      <c r="N998" s="28"/>
      <c r="O998" s="28"/>
      <c r="P998" s="30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  <row r="999">
      <c r="A999" s="98"/>
      <c r="B999" s="78"/>
      <c r="C999" s="78"/>
      <c r="D999" s="78"/>
      <c r="E999" s="78"/>
      <c r="F999" s="78"/>
      <c r="G999" s="99"/>
      <c r="H999" s="51"/>
      <c r="I999" s="51"/>
      <c r="J999" s="25"/>
      <c r="K999" s="78"/>
      <c r="L999" s="28"/>
      <c r="M999" s="28"/>
      <c r="N999" s="28"/>
      <c r="O999" s="28"/>
      <c r="P999" s="30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</row>
    <row r="1000">
      <c r="A1000" s="98"/>
      <c r="B1000" s="78"/>
      <c r="C1000" s="78"/>
      <c r="D1000" s="78"/>
      <c r="E1000" s="78"/>
      <c r="F1000" s="78"/>
      <c r="G1000" s="99"/>
      <c r="H1000" s="51"/>
      <c r="I1000" s="51"/>
      <c r="J1000" s="25"/>
      <c r="K1000" s="78"/>
      <c r="L1000" s="28"/>
      <c r="M1000" s="28"/>
      <c r="N1000" s="28"/>
      <c r="O1000" s="28"/>
      <c r="P1000" s="30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</row>
    <row r="1001">
      <c r="A1001" s="98"/>
      <c r="B1001" s="78"/>
      <c r="C1001" s="78"/>
      <c r="D1001" s="78"/>
      <c r="E1001" s="78"/>
      <c r="F1001" s="78"/>
      <c r="G1001" s="99"/>
      <c r="H1001" s="51"/>
      <c r="I1001" s="51"/>
      <c r="J1001" s="25"/>
      <c r="K1001" s="78"/>
      <c r="L1001" s="28"/>
      <c r="M1001" s="28"/>
      <c r="N1001" s="28"/>
      <c r="O1001" s="28"/>
      <c r="P1001" s="30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</row>
    <row r="1002">
      <c r="A1002" s="98"/>
      <c r="B1002" s="78"/>
      <c r="C1002" s="78"/>
      <c r="D1002" s="78"/>
      <c r="E1002" s="78"/>
      <c r="F1002" s="78"/>
      <c r="G1002" s="99"/>
      <c r="H1002" s="51"/>
      <c r="I1002" s="51"/>
      <c r="J1002" s="25"/>
      <c r="K1002" s="78"/>
      <c r="L1002" s="28"/>
      <c r="M1002" s="28"/>
      <c r="N1002" s="28"/>
      <c r="O1002" s="28"/>
      <c r="P1002" s="30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</row>
    <row r="1003">
      <c r="A1003" s="98"/>
      <c r="B1003" s="78"/>
      <c r="C1003" s="78"/>
      <c r="D1003" s="78"/>
      <c r="E1003" s="78"/>
      <c r="F1003" s="78"/>
      <c r="G1003" s="99"/>
      <c r="H1003" s="51"/>
      <c r="I1003" s="51"/>
      <c r="J1003" s="25"/>
      <c r="K1003" s="78"/>
      <c r="L1003" s="28"/>
      <c r="M1003" s="28"/>
      <c r="N1003" s="28"/>
      <c r="O1003" s="28"/>
      <c r="P1003" s="30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</row>
    <row r="1004">
      <c r="A1004" s="98"/>
      <c r="B1004" s="78"/>
      <c r="C1004" s="78"/>
      <c r="D1004" s="78"/>
      <c r="E1004" s="78"/>
      <c r="F1004" s="78"/>
      <c r="G1004" s="99"/>
      <c r="H1004" s="51"/>
      <c r="I1004" s="51"/>
      <c r="J1004" s="25"/>
      <c r="K1004" s="78"/>
      <c r="L1004" s="28"/>
      <c r="M1004" s="28"/>
      <c r="N1004" s="28"/>
      <c r="O1004" s="28"/>
      <c r="P1004" s="30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</row>
    <row r="1005">
      <c r="A1005" s="98"/>
      <c r="B1005" s="78"/>
      <c r="C1005" s="78"/>
      <c r="D1005" s="78"/>
      <c r="E1005" s="78"/>
      <c r="F1005" s="78"/>
      <c r="G1005" s="99"/>
      <c r="H1005" s="51"/>
      <c r="I1005" s="51"/>
      <c r="J1005" s="25"/>
      <c r="K1005" s="78"/>
      <c r="L1005" s="28"/>
      <c r="M1005" s="28"/>
      <c r="N1005" s="28"/>
      <c r="O1005" s="28"/>
      <c r="P1005" s="30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</row>
    <row r="1006">
      <c r="A1006" s="98"/>
      <c r="B1006" s="78"/>
      <c r="C1006" s="78"/>
      <c r="D1006" s="78"/>
      <c r="E1006" s="78"/>
      <c r="F1006" s="78"/>
      <c r="G1006" s="99"/>
      <c r="H1006" s="51"/>
      <c r="I1006" s="51"/>
      <c r="J1006" s="25"/>
      <c r="K1006" s="78"/>
      <c r="L1006" s="28"/>
      <c r="M1006" s="28"/>
      <c r="N1006" s="28"/>
      <c r="O1006" s="28"/>
      <c r="P1006" s="30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</row>
    <row r="1007">
      <c r="A1007" s="98"/>
      <c r="B1007" s="78"/>
      <c r="C1007" s="78"/>
      <c r="D1007" s="78"/>
      <c r="E1007" s="78"/>
      <c r="F1007" s="78"/>
      <c r="G1007" s="99"/>
      <c r="H1007" s="51"/>
      <c r="I1007" s="51"/>
      <c r="J1007" s="25"/>
      <c r="K1007" s="78"/>
      <c r="L1007" s="28"/>
      <c r="M1007" s="28"/>
      <c r="N1007" s="28"/>
      <c r="O1007" s="28"/>
      <c r="P1007" s="30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</row>
    <row r="1008">
      <c r="A1008" s="98"/>
      <c r="B1008" s="78"/>
      <c r="C1008" s="78"/>
      <c r="D1008" s="78"/>
      <c r="E1008" s="78"/>
      <c r="F1008" s="78"/>
      <c r="G1008" s="99"/>
      <c r="H1008" s="51"/>
      <c r="I1008" s="51"/>
      <c r="J1008" s="25"/>
      <c r="K1008" s="78"/>
      <c r="L1008" s="28"/>
      <c r="M1008" s="28"/>
      <c r="N1008" s="28"/>
      <c r="O1008" s="28"/>
      <c r="P1008" s="30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</row>
    <row r="1009">
      <c r="A1009" s="98"/>
      <c r="B1009" s="78"/>
      <c r="C1009" s="78"/>
      <c r="D1009" s="78"/>
      <c r="E1009" s="78"/>
      <c r="F1009" s="78"/>
      <c r="G1009" s="99"/>
      <c r="H1009" s="51"/>
      <c r="I1009" s="51"/>
      <c r="J1009" s="25"/>
      <c r="K1009" s="78"/>
      <c r="L1009" s="28"/>
      <c r="M1009" s="28"/>
      <c r="N1009" s="28"/>
      <c r="O1009" s="28"/>
      <c r="P1009" s="30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</row>
    <row r="1010">
      <c r="A1010" s="98"/>
      <c r="B1010" s="78"/>
      <c r="C1010" s="78"/>
      <c r="D1010" s="78"/>
      <c r="E1010" s="78"/>
      <c r="F1010" s="78"/>
      <c r="G1010" s="99"/>
      <c r="H1010" s="51"/>
      <c r="I1010" s="51"/>
      <c r="J1010" s="25"/>
      <c r="K1010" s="78"/>
      <c r="L1010" s="28"/>
      <c r="M1010" s="28"/>
      <c r="N1010" s="28"/>
      <c r="O1010" s="28"/>
      <c r="P1010" s="30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</row>
    <row r="1011">
      <c r="A1011" s="98"/>
      <c r="B1011" s="78"/>
      <c r="C1011" s="78"/>
      <c r="D1011" s="78"/>
      <c r="E1011" s="78"/>
      <c r="F1011" s="78"/>
      <c r="G1011" s="99"/>
      <c r="H1011" s="51"/>
      <c r="I1011" s="51"/>
      <c r="J1011" s="25"/>
      <c r="K1011" s="78"/>
      <c r="L1011" s="28"/>
      <c r="M1011" s="28"/>
      <c r="N1011" s="28"/>
      <c r="O1011" s="28"/>
      <c r="P1011" s="30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</row>
    <row r="1012">
      <c r="A1012" s="98"/>
      <c r="B1012" s="78"/>
      <c r="C1012" s="78"/>
      <c r="D1012" s="78"/>
      <c r="E1012" s="78"/>
      <c r="F1012" s="78"/>
      <c r="G1012" s="99"/>
      <c r="H1012" s="51"/>
      <c r="I1012" s="51"/>
      <c r="J1012" s="25"/>
      <c r="K1012" s="78"/>
      <c r="L1012" s="28"/>
      <c r="M1012" s="28"/>
      <c r="N1012" s="28"/>
      <c r="O1012" s="28"/>
      <c r="P1012" s="30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</row>
    <row r="1013">
      <c r="A1013" s="98"/>
      <c r="B1013" s="78"/>
      <c r="C1013" s="78"/>
      <c r="D1013" s="78"/>
      <c r="E1013" s="78"/>
      <c r="F1013" s="78"/>
      <c r="G1013" s="99"/>
      <c r="H1013" s="51"/>
      <c r="I1013" s="51"/>
      <c r="J1013" s="25"/>
      <c r="K1013" s="78"/>
      <c r="L1013" s="28"/>
      <c r="M1013" s="28"/>
      <c r="N1013" s="28"/>
      <c r="O1013" s="28"/>
      <c r="P1013" s="30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</row>
    <row r="1014">
      <c r="A1014" s="98"/>
      <c r="B1014" s="78"/>
      <c r="C1014" s="78"/>
      <c r="D1014" s="78"/>
      <c r="E1014" s="78"/>
      <c r="F1014" s="78"/>
      <c r="G1014" s="99"/>
      <c r="H1014" s="51"/>
      <c r="I1014" s="51"/>
      <c r="J1014" s="25"/>
      <c r="K1014" s="78"/>
      <c r="L1014" s="28"/>
      <c r="M1014" s="28"/>
      <c r="N1014" s="28"/>
      <c r="O1014" s="28"/>
      <c r="P1014" s="30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</row>
    <row r="1015">
      <c r="A1015" s="98"/>
      <c r="B1015" s="78"/>
      <c r="C1015" s="78"/>
      <c r="D1015" s="78"/>
      <c r="E1015" s="78"/>
      <c r="F1015" s="78"/>
      <c r="G1015" s="99"/>
      <c r="H1015" s="51"/>
      <c r="I1015" s="51"/>
      <c r="J1015" s="25"/>
      <c r="K1015" s="78"/>
      <c r="L1015" s="28"/>
      <c r="M1015" s="28"/>
      <c r="N1015" s="28"/>
      <c r="O1015" s="28"/>
      <c r="P1015" s="30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</row>
    <row r="1016">
      <c r="A1016" s="98"/>
      <c r="B1016" s="78"/>
      <c r="C1016" s="78"/>
      <c r="D1016" s="78"/>
      <c r="E1016" s="78"/>
      <c r="F1016" s="78"/>
      <c r="G1016" s="99"/>
      <c r="H1016" s="51"/>
      <c r="I1016" s="51"/>
      <c r="J1016" s="25"/>
      <c r="K1016" s="78"/>
      <c r="L1016" s="28"/>
      <c r="M1016" s="28"/>
      <c r="N1016" s="28"/>
      <c r="O1016" s="28"/>
      <c r="P1016" s="30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</row>
    <row r="1017">
      <c r="A1017" s="98"/>
      <c r="B1017" s="78"/>
      <c r="C1017" s="78"/>
      <c r="D1017" s="78"/>
      <c r="E1017" s="78"/>
      <c r="F1017" s="78"/>
      <c r="G1017" s="99"/>
      <c r="H1017" s="51"/>
      <c r="I1017" s="51"/>
      <c r="J1017" s="25"/>
      <c r="K1017" s="78"/>
      <c r="L1017" s="28"/>
      <c r="M1017" s="28"/>
      <c r="N1017" s="28"/>
      <c r="O1017" s="28"/>
      <c r="P1017" s="30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</row>
    <row r="1018">
      <c r="A1018" s="98"/>
      <c r="B1018" s="78"/>
      <c r="C1018" s="78"/>
      <c r="D1018" s="78"/>
      <c r="E1018" s="78"/>
      <c r="F1018" s="78"/>
      <c r="G1018" s="99"/>
      <c r="H1018" s="51"/>
      <c r="I1018" s="51"/>
      <c r="J1018" s="25"/>
      <c r="K1018" s="78"/>
      <c r="L1018" s="28"/>
      <c r="M1018" s="28"/>
      <c r="N1018" s="28"/>
      <c r="O1018" s="28"/>
      <c r="P1018" s="30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</row>
    <row r="1019">
      <c r="A1019" s="98"/>
      <c r="B1019" s="78"/>
      <c r="C1019" s="78"/>
      <c r="D1019" s="78"/>
      <c r="E1019" s="78"/>
      <c r="F1019" s="78"/>
      <c r="G1019" s="99"/>
      <c r="H1019" s="51"/>
      <c r="I1019" s="51"/>
      <c r="J1019" s="25"/>
      <c r="K1019" s="78"/>
      <c r="L1019" s="28"/>
      <c r="M1019" s="28"/>
      <c r="N1019" s="28"/>
      <c r="O1019" s="28"/>
      <c r="P1019" s="30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</row>
    <row r="1020">
      <c r="A1020" s="98"/>
      <c r="B1020" s="78"/>
      <c r="C1020" s="78"/>
      <c r="D1020" s="78"/>
      <c r="E1020" s="78"/>
      <c r="F1020" s="78"/>
      <c r="G1020" s="99"/>
      <c r="H1020" s="51"/>
      <c r="I1020" s="51"/>
      <c r="J1020" s="25"/>
      <c r="K1020" s="78"/>
      <c r="L1020" s="28"/>
      <c r="M1020" s="28"/>
      <c r="N1020" s="28"/>
      <c r="O1020" s="28"/>
      <c r="P1020" s="30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</row>
    <row r="1021">
      <c r="A1021" s="98"/>
      <c r="B1021" s="78"/>
      <c r="C1021" s="78"/>
      <c r="D1021" s="78"/>
      <c r="E1021" s="78"/>
      <c r="F1021" s="78"/>
      <c r="G1021" s="99"/>
      <c r="H1021" s="51"/>
      <c r="I1021" s="51"/>
      <c r="J1021" s="25"/>
      <c r="K1021" s="78"/>
      <c r="L1021" s="28"/>
      <c r="M1021" s="28"/>
      <c r="N1021" s="28"/>
      <c r="O1021" s="28"/>
      <c r="P1021" s="30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</row>
    <row r="1022">
      <c r="A1022" s="98"/>
      <c r="B1022" s="78"/>
      <c r="C1022" s="78"/>
      <c r="D1022" s="78"/>
      <c r="E1022" s="78"/>
      <c r="F1022" s="78"/>
      <c r="G1022" s="99"/>
      <c r="H1022" s="51"/>
      <c r="I1022" s="51"/>
      <c r="J1022" s="25"/>
      <c r="K1022" s="78"/>
      <c r="L1022" s="28"/>
      <c r="M1022" s="28"/>
      <c r="N1022" s="28"/>
      <c r="O1022" s="28"/>
      <c r="P1022" s="30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</row>
    <row r="1023">
      <c r="A1023" s="98"/>
      <c r="B1023" s="78"/>
      <c r="C1023" s="78"/>
      <c r="D1023" s="78"/>
      <c r="E1023" s="78"/>
      <c r="F1023" s="78"/>
      <c r="G1023" s="99"/>
      <c r="H1023" s="51"/>
      <c r="I1023" s="51"/>
      <c r="J1023" s="25"/>
      <c r="K1023" s="78"/>
      <c r="L1023" s="28"/>
      <c r="M1023" s="28"/>
      <c r="N1023" s="28"/>
      <c r="O1023" s="28"/>
      <c r="P1023" s="30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</row>
    <row r="1024">
      <c r="A1024" s="98"/>
      <c r="B1024" s="78"/>
      <c r="C1024" s="78"/>
      <c r="D1024" s="78"/>
      <c r="E1024" s="78"/>
      <c r="F1024" s="78"/>
      <c r="G1024" s="99"/>
      <c r="H1024" s="51"/>
      <c r="I1024" s="51"/>
      <c r="J1024" s="25"/>
      <c r="K1024" s="78"/>
      <c r="L1024" s="28"/>
      <c r="M1024" s="28"/>
      <c r="N1024" s="28"/>
      <c r="O1024" s="28"/>
      <c r="P1024" s="30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</row>
    <row r="1025">
      <c r="A1025" s="98"/>
      <c r="B1025" s="78"/>
      <c r="C1025" s="78"/>
      <c r="D1025" s="78"/>
      <c r="E1025" s="78"/>
      <c r="F1025" s="78"/>
      <c r="G1025" s="99"/>
      <c r="H1025" s="51"/>
      <c r="I1025" s="51"/>
      <c r="J1025" s="25"/>
      <c r="K1025" s="78"/>
      <c r="L1025" s="28"/>
      <c r="M1025" s="28"/>
      <c r="N1025" s="28"/>
      <c r="O1025" s="28"/>
      <c r="P1025" s="30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</row>
    <row r="1026">
      <c r="A1026" s="98"/>
      <c r="B1026" s="78"/>
      <c r="C1026" s="78"/>
      <c r="D1026" s="78"/>
      <c r="E1026" s="78"/>
      <c r="F1026" s="78"/>
      <c r="G1026" s="99"/>
      <c r="H1026" s="51"/>
      <c r="I1026" s="51"/>
      <c r="J1026" s="25"/>
      <c r="K1026" s="78"/>
      <c r="L1026" s="28"/>
      <c r="M1026" s="28"/>
      <c r="N1026" s="28"/>
      <c r="O1026" s="28"/>
      <c r="P1026" s="30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</row>
    <row r="1027">
      <c r="A1027" s="98"/>
      <c r="B1027" s="78"/>
      <c r="C1027" s="78"/>
      <c r="D1027" s="78"/>
      <c r="E1027" s="78"/>
      <c r="F1027" s="78"/>
      <c r="G1027" s="99"/>
      <c r="H1027" s="51"/>
      <c r="I1027" s="51"/>
      <c r="J1027" s="25"/>
      <c r="K1027" s="78"/>
      <c r="L1027" s="28"/>
      <c r="M1027" s="28"/>
      <c r="N1027" s="28"/>
      <c r="O1027" s="28"/>
      <c r="P1027" s="30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</row>
    <row r="1028">
      <c r="A1028" s="98"/>
      <c r="B1028" s="78"/>
      <c r="C1028" s="78"/>
      <c r="D1028" s="78"/>
      <c r="E1028" s="78"/>
      <c r="F1028" s="78"/>
      <c r="G1028" s="99"/>
      <c r="H1028" s="51"/>
      <c r="I1028" s="51"/>
      <c r="J1028" s="25"/>
      <c r="K1028" s="78"/>
      <c r="L1028" s="28"/>
      <c r="M1028" s="28"/>
      <c r="N1028" s="28"/>
      <c r="O1028" s="28"/>
      <c r="P1028" s="30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</row>
    <row r="1029">
      <c r="A1029" s="98"/>
      <c r="B1029" s="78"/>
      <c r="C1029" s="78"/>
      <c r="D1029" s="78"/>
      <c r="E1029" s="78"/>
      <c r="F1029" s="78"/>
      <c r="G1029" s="99"/>
      <c r="H1029" s="51"/>
      <c r="I1029" s="51"/>
      <c r="J1029" s="25"/>
      <c r="K1029" s="78"/>
      <c r="L1029" s="28"/>
      <c r="M1029" s="28"/>
      <c r="N1029" s="28"/>
      <c r="O1029" s="28"/>
      <c r="P1029" s="30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</row>
    <row r="1030">
      <c r="A1030" s="98"/>
      <c r="B1030" s="78"/>
      <c r="C1030" s="78"/>
      <c r="D1030" s="78"/>
      <c r="E1030" s="78"/>
      <c r="F1030" s="78"/>
      <c r="G1030" s="99"/>
      <c r="H1030" s="51"/>
      <c r="I1030" s="51"/>
      <c r="J1030" s="25"/>
      <c r="K1030" s="78"/>
      <c r="L1030" s="28"/>
      <c r="M1030" s="28"/>
      <c r="N1030" s="28"/>
      <c r="O1030" s="28"/>
      <c r="P1030" s="30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</row>
    <row r="1031">
      <c r="A1031" s="98"/>
      <c r="B1031" s="78"/>
      <c r="C1031" s="78"/>
      <c r="D1031" s="78"/>
      <c r="E1031" s="78"/>
      <c r="F1031" s="78"/>
      <c r="G1031" s="99"/>
      <c r="H1031" s="51"/>
      <c r="I1031" s="51"/>
      <c r="J1031" s="25"/>
      <c r="K1031" s="78"/>
      <c r="L1031" s="28"/>
      <c r="M1031" s="28"/>
      <c r="N1031" s="28"/>
      <c r="O1031" s="28"/>
      <c r="P1031" s="30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</row>
    <row r="1032">
      <c r="A1032" s="98"/>
      <c r="B1032" s="78"/>
      <c r="C1032" s="78"/>
      <c r="D1032" s="78"/>
      <c r="E1032" s="78"/>
      <c r="F1032" s="78"/>
      <c r="G1032" s="99"/>
      <c r="H1032" s="51"/>
      <c r="I1032" s="51"/>
      <c r="J1032" s="25"/>
      <c r="K1032" s="78"/>
      <c r="L1032" s="28"/>
      <c r="M1032" s="28"/>
      <c r="N1032" s="28"/>
      <c r="O1032" s="28"/>
      <c r="P1032" s="30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</row>
    <row r="1033">
      <c r="A1033" s="98"/>
      <c r="B1033" s="78"/>
      <c r="C1033" s="78"/>
      <c r="D1033" s="78"/>
      <c r="E1033" s="78"/>
      <c r="F1033" s="78"/>
      <c r="G1033" s="99"/>
      <c r="H1033" s="51"/>
      <c r="I1033" s="51"/>
      <c r="J1033" s="25"/>
      <c r="K1033" s="78"/>
      <c r="L1033" s="28"/>
      <c r="M1033" s="28"/>
      <c r="N1033" s="28"/>
      <c r="O1033" s="28"/>
      <c r="P1033" s="30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</row>
    <row r="1034">
      <c r="A1034" s="98"/>
      <c r="B1034" s="78"/>
      <c r="C1034" s="78"/>
      <c r="D1034" s="78"/>
      <c r="E1034" s="78"/>
      <c r="F1034" s="78"/>
      <c r="G1034" s="99"/>
      <c r="H1034" s="51"/>
      <c r="I1034" s="51"/>
      <c r="J1034" s="25"/>
      <c r="K1034" s="78"/>
      <c r="L1034" s="28"/>
      <c r="M1034" s="28"/>
      <c r="N1034" s="28"/>
      <c r="O1034" s="28"/>
      <c r="P1034" s="30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</row>
    <row r="1035">
      <c r="A1035" s="98"/>
      <c r="B1035" s="78"/>
      <c r="C1035" s="78"/>
      <c r="D1035" s="78"/>
      <c r="E1035" s="78"/>
      <c r="F1035" s="78"/>
      <c r="G1035" s="99"/>
      <c r="H1035" s="51"/>
      <c r="I1035" s="51"/>
      <c r="J1035" s="25"/>
      <c r="K1035" s="78"/>
      <c r="L1035" s="28"/>
      <c r="M1035" s="28"/>
      <c r="N1035" s="28"/>
      <c r="O1035" s="28"/>
      <c r="P1035" s="30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</row>
    <row r="1036">
      <c r="A1036" s="98"/>
      <c r="B1036" s="78"/>
      <c r="C1036" s="78"/>
      <c r="D1036" s="78"/>
      <c r="E1036" s="78"/>
      <c r="F1036" s="78"/>
      <c r="G1036" s="99"/>
      <c r="H1036" s="51"/>
      <c r="I1036" s="51"/>
      <c r="J1036" s="25"/>
      <c r="K1036" s="78"/>
      <c r="L1036" s="28"/>
      <c r="M1036" s="28"/>
      <c r="N1036" s="28"/>
      <c r="O1036" s="28"/>
      <c r="P1036" s="30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</row>
    <row r="1037">
      <c r="A1037" s="98"/>
      <c r="B1037" s="78"/>
      <c r="C1037" s="78"/>
      <c r="D1037" s="78"/>
      <c r="E1037" s="78"/>
      <c r="F1037" s="78"/>
      <c r="G1037" s="99"/>
      <c r="H1037" s="51"/>
      <c r="I1037" s="51"/>
      <c r="J1037" s="25"/>
      <c r="K1037" s="78"/>
      <c r="L1037" s="28"/>
      <c r="M1037" s="28"/>
      <c r="N1037" s="28"/>
      <c r="O1037" s="28"/>
      <c r="P1037" s="30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</row>
    <row r="1038">
      <c r="A1038" s="98"/>
      <c r="B1038" s="78"/>
      <c r="C1038" s="78"/>
      <c r="D1038" s="78"/>
      <c r="E1038" s="78"/>
      <c r="F1038" s="78"/>
      <c r="G1038" s="99"/>
      <c r="H1038" s="51"/>
      <c r="I1038" s="51"/>
      <c r="J1038" s="25"/>
      <c r="K1038" s="78"/>
      <c r="L1038" s="28"/>
      <c r="M1038" s="28"/>
      <c r="N1038" s="28"/>
      <c r="O1038" s="28"/>
      <c r="P1038" s="30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</row>
    <row r="1039">
      <c r="A1039" s="98"/>
      <c r="B1039" s="78"/>
      <c r="C1039" s="78"/>
      <c r="D1039" s="78"/>
      <c r="E1039" s="78"/>
      <c r="F1039" s="78"/>
      <c r="G1039" s="99"/>
      <c r="H1039" s="51"/>
      <c r="I1039" s="51"/>
      <c r="J1039" s="25"/>
      <c r="K1039" s="78"/>
      <c r="L1039" s="28"/>
      <c r="M1039" s="28"/>
      <c r="N1039" s="28"/>
      <c r="O1039" s="28"/>
      <c r="P1039" s="30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</row>
    <row r="1040">
      <c r="A1040" s="98"/>
      <c r="B1040" s="78"/>
      <c r="C1040" s="78"/>
      <c r="D1040" s="78"/>
      <c r="E1040" s="78"/>
      <c r="F1040" s="78"/>
      <c r="G1040" s="99"/>
      <c r="H1040" s="51"/>
      <c r="I1040" s="51"/>
      <c r="J1040" s="25"/>
      <c r="K1040" s="78"/>
      <c r="L1040" s="28"/>
      <c r="M1040" s="28"/>
      <c r="N1040" s="28"/>
      <c r="O1040" s="28"/>
      <c r="P1040" s="30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</row>
    <row r="1041">
      <c r="A1041" s="98"/>
      <c r="B1041" s="78"/>
      <c r="C1041" s="78"/>
      <c r="D1041" s="78"/>
      <c r="E1041" s="78"/>
      <c r="F1041" s="78"/>
      <c r="G1041" s="99"/>
      <c r="H1041" s="51"/>
      <c r="I1041" s="51"/>
      <c r="J1041" s="25"/>
      <c r="K1041" s="78"/>
      <c r="L1041" s="28"/>
      <c r="M1041" s="28"/>
      <c r="N1041" s="28"/>
      <c r="O1041" s="28"/>
      <c r="P1041" s="30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</row>
    <row r="1042">
      <c r="A1042" s="98"/>
      <c r="B1042" s="78"/>
      <c r="C1042" s="78"/>
      <c r="D1042" s="78"/>
      <c r="E1042" s="78"/>
      <c r="F1042" s="78"/>
      <c r="G1042" s="99"/>
      <c r="H1042" s="51"/>
      <c r="I1042" s="51"/>
      <c r="J1042" s="25"/>
      <c r="K1042" s="78"/>
      <c r="L1042" s="28"/>
      <c r="M1042" s="28"/>
      <c r="N1042" s="28"/>
      <c r="O1042" s="28"/>
      <c r="P1042" s="30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</row>
    <row r="1043">
      <c r="A1043" s="98"/>
      <c r="B1043" s="78"/>
      <c r="C1043" s="78"/>
      <c r="D1043" s="78"/>
      <c r="E1043" s="78"/>
      <c r="F1043" s="78"/>
      <c r="G1043" s="99"/>
      <c r="H1043" s="51"/>
      <c r="I1043" s="51"/>
      <c r="J1043" s="25"/>
      <c r="K1043" s="78"/>
      <c r="L1043" s="28"/>
      <c r="M1043" s="28"/>
      <c r="N1043" s="28"/>
      <c r="O1043" s="28"/>
      <c r="P1043" s="30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</row>
    <row r="1044">
      <c r="A1044" s="98"/>
      <c r="B1044" s="78"/>
      <c r="C1044" s="78"/>
      <c r="D1044" s="78"/>
      <c r="E1044" s="78"/>
      <c r="F1044" s="78"/>
      <c r="G1044" s="99"/>
      <c r="H1044" s="51"/>
      <c r="I1044" s="51"/>
      <c r="J1044" s="25"/>
      <c r="K1044" s="78"/>
      <c r="L1044" s="28"/>
      <c r="M1044" s="28"/>
      <c r="N1044" s="28"/>
      <c r="O1044" s="28"/>
      <c r="P1044" s="30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</row>
    <row r="1045">
      <c r="A1045" s="98"/>
      <c r="B1045" s="78"/>
      <c r="C1045" s="78"/>
      <c r="D1045" s="78"/>
      <c r="E1045" s="78"/>
      <c r="F1045" s="78"/>
      <c r="G1045" s="99"/>
      <c r="H1045" s="51"/>
      <c r="I1045" s="51"/>
      <c r="J1045" s="25"/>
      <c r="K1045" s="78"/>
      <c r="L1045" s="28"/>
      <c r="M1045" s="28"/>
      <c r="N1045" s="28"/>
      <c r="O1045" s="28"/>
      <c r="P1045" s="30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</row>
    <row r="1046">
      <c r="A1046" s="98"/>
      <c r="B1046" s="78"/>
      <c r="C1046" s="78"/>
      <c r="D1046" s="78"/>
      <c r="E1046" s="78"/>
      <c r="F1046" s="78"/>
      <c r="G1046" s="99"/>
      <c r="H1046" s="51"/>
      <c r="I1046" s="51"/>
      <c r="J1046" s="25"/>
      <c r="K1046" s="78"/>
      <c r="L1046" s="28"/>
      <c r="M1046" s="28"/>
      <c r="N1046" s="28"/>
      <c r="O1046" s="28"/>
      <c r="P1046" s="30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</row>
    <row r="1047">
      <c r="A1047" s="98"/>
      <c r="B1047" s="78"/>
      <c r="C1047" s="78"/>
      <c r="D1047" s="78"/>
      <c r="E1047" s="78"/>
      <c r="F1047" s="78"/>
      <c r="G1047" s="99"/>
      <c r="H1047" s="51"/>
      <c r="I1047" s="51"/>
      <c r="J1047" s="25"/>
      <c r="K1047" s="78"/>
      <c r="L1047" s="28"/>
      <c r="M1047" s="28"/>
      <c r="N1047" s="28"/>
      <c r="O1047" s="28"/>
      <c r="P1047" s="30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</row>
    <row r="1048">
      <c r="A1048" s="98"/>
      <c r="B1048" s="78"/>
      <c r="C1048" s="78"/>
      <c r="D1048" s="78"/>
      <c r="E1048" s="78"/>
      <c r="F1048" s="78"/>
      <c r="G1048" s="99"/>
      <c r="H1048" s="51"/>
      <c r="I1048" s="51"/>
      <c r="J1048" s="25"/>
      <c r="K1048" s="78"/>
      <c r="L1048" s="28"/>
      <c r="M1048" s="28"/>
      <c r="N1048" s="28"/>
      <c r="O1048" s="28"/>
      <c r="P1048" s="30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</row>
    <row r="1049">
      <c r="A1049" s="98"/>
      <c r="B1049" s="78"/>
      <c r="C1049" s="78"/>
      <c r="D1049" s="78"/>
      <c r="E1049" s="78"/>
      <c r="F1049" s="78"/>
      <c r="G1049" s="99"/>
      <c r="H1049" s="51"/>
      <c r="I1049" s="51"/>
      <c r="J1049" s="25"/>
      <c r="K1049" s="78"/>
      <c r="L1049" s="28"/>
      <c r="M1049" s="28"/>
      <c r="N1049" s="28"/>
      <c r="O1049" s="28"/>
      <c r="P1049" s="30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</row>
    <row r="1050">
      <c r="A1050" s="98"/>
      <c r="B1050" s="78"/>
      <c r="C1050" s="78"/>
      <c r="D1050" s="78"/>
      <c r="E1050" s="78"/>
      <c r="F1050" s="78"/>
      <c r="G1050" s="99"/>
      <c r="H1050" s="51"/>
      <c r="I1050" s="51"/>
      <c r="J1050" s="25"/>
      <c r="K1050" s="78"/>
      <c r="L1050" s="28"/>
      <c r="M1050" s="28"/>
      <c r="N1050" s="28"/>
      <c r="O1050" s="28"/>
      <c r="P1050" s="30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</row>
    <row r="1051">
      <c r="A1051" s="98"/>
      <c r="B1051" s="78"/>
      <c r="C1051" s="78"/>
      <c r="D1051" s="78"/>
      <c r="E1051" s="78"/>
      <c r="F1051" s="78"/>
      <c r="G1051" s="99"/>
      <c r="H1051" s="51"/>
      <c r="I1051" s="51"/>
      <c r="J1051" s="25"/>
      <c r="K1051" s="78"/>
      <c r="L1051" s="28"/>
      <c r="M1051" s="28"/>
      <c r="N1051" s="28"/>
      <c r="O1051" s="28"/>
      <c r="P1051" s="30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</row>
    <row r="1052">
      <c r="A1052" s="98"/>
      <c r="B1052" s="78"/>
      <c r="C1052" s="78"/>
      <c r="D1052" s="78"/>
      <c r="E1052" s="78"/>
      <c r="F1052" s="78"/>
      <c r="G1052" s="99"/>
      <c r="H1052" s="51"/>
      <c r="I1052" s="51"/>
      <c r="J1052" s="25"/>
      <c r="K1052" s="78"/>
      <c r="L1052" s="28"/>
      <c r="M1052" s="28"/>
      <c r="N1052" s="28"/>
      <c r="O1052" s="28"/>
      <c r="P1052" s="30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</row>
    <row r="1053">
      <c r="A1053" s="98"/>
      <c r="B1053" s="78"/>
      <c r="C1053" s="78"/>
      <c r="D1053" s="78"/>
      <c r="E1053" s="78"/>
      <c r="F1053" s="78"/>
      <c r="G1053" s="99"/>
      <c r="H1053" s="51"/>
      <c r="I1053" s="51"/>
      <c r="J1053" s="25"/>
      <c r="K1053" s="78"/>
      <c r="L1053" s="28"/>
      <c r="M1053" s="28"/>
      <c r="N1053" s="28"/>
      <c r="O1053" s="28"/>
      <c r="P1053" s="30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</row>
    <row r="1054">
      <c r="A1054" s="98"/>
      <c r="B1054" s="78"/>
      <c r="C1054" s="78"/>
      <c r="D1054" s="78"/>
      <c r="E1054" s="78"/>
      <c r="F1054" s="78"/>
      <c r="G1054" s="99"/>
      <c r="H1054" s="51"/>
      <c r="I1054" s="51"/>
      <c r="J1054" s="25"/>
      <c r="K1054" s="78"/>
      <c r="L1054" s="28"/>
      <c r="M1054" s="28"/>
      <c r="N1054" s="28"/>
      <c r="O1054" s="28"/>
      <c r="P1054" s="30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</row>
    <row r="1055">
      <c r="A1055" s="98"/>
      <c r="B1055" s="78"/>
      <c r="C1055" s="78"/>
      <c r="D1055" s="78"/>
      <c r="E1055" s="78"/>
      <c r="F1055" s="78"/>
      <c r="G1055" s="99"/>
      <c r="H1055" s="51"/>
      <c r="I1055" s="51"/>
      <c r="J1055" s="25"/>
      <c r="K1055" s="78"/>
      <c r="L1055" s="28"/>
      <c r="M1055" s="28"/>
      <c r="N1055" s="28"/>
      <c r="O1055" s="28"/>
      <c r="P1055" s="30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</row>
    <row r="1056">
      <c r="A1056" s="98"/>
      <c r="B1056" s="78"/>
      <c r="C1056" s="78"/>
      <c r="D1056" s="78"/>
      <c r="E1056" s="78"/>
      <c r="F1056" s="78"/>
      <c r="G1056" s="99"/>
      <c r="H1056" s="51"/>
      <c r="I1056" s="51"/>
      <c r="J1056" s="25"/>
      <c r="K1056" s="78"/>
      <c r="L1056" s="28"/>
      <c r="M1056" s="28"/>
      <c r="N1056" s="28"/>
      <c r="O1056" s="28"/>
      <c r="P1056" s="30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</row>
    <row r="1057">
      <c r="A1057" s="98"/>
      <c r="B1057" s="78"/>
      <c r="C1057" s="78"/>
      <c r="D1057" s="78"/>
      <c r="E1057" s="78"/>
      <c r="F1057" s="78"/>
      <c r="G1057" s="99"/>
      <c r="H1057" s="51"/>
      <c r="I1057" s="51"/>
      <c r="J1057" s="25"/>
      <c r="K1057" s="78"/>
      <c r="L1057" s="28"/>
      <c r="M1057" s="28"/>
      <c r="N1057" s="28"/>
      <c r="O1057" s="28"/>
      <c r="P1057" s="30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</row>
    <row r="1058">
      <c r="A1058" s="98"/>
      <c r="B1058" s="78"/>
      <c r="C1058" s="78"/>
      <c r="D1058" s="78"/>
      <c r="E1058" s="78"/>
      <c r="F1058" s="78"/>
      <c r="G1058" s="99"/>
      <c r="H1058" s="51"/>
      <c r="I1058" s="51"/>
      <c r="J1058" s="25"/>
      <c r="K1058" s="78"/>
      <c r="L1058" s="28"/>
      <c r="M1058" s="28"/>
      <c r="N1058" s="28"/>
      <c r="O1058" s="28"/>
      <c r="P1058" s="30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</row>
    <row r="1059">
      <c r="A1059" s="98"/>
      <c r="B1059" s="78"/>
      <c r="C1059" s="78"/>
      <c r="D1059" s="78"/>
      <c r="E1059" s="78"/>
      <c r="F1059" s="78"/>
      <c r="G1059" s="99"/>
      <c r="H1059" s="51"/>
      <c r="I1059" s="51"/>
      <c r="J1059" s="25"/>
      <c r="K1059" s="78"/>
      <c r="L1059" s="28"/>
      <c r="M1059" s="28"/>
      <c r="N1059" s="28"/>
      <c r="O1059" s="28"/>
      <c r="P1059" s="30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</row>
    <row r="1060">
      <c r="A1060" s="98"/>
      <c r="B1060" s="78"/>
      <c r="C1060" s="78"/>
      <c r="D1060" s="78"/>
      <c r="E1060" s="78"/>
      <c r="F1060" s="78"/>
      <c r="G1060" s="99"/>
      <c r="H1060" s="51"/>
      <c r="I1060" s="51"/>
      <c r="J1060" s="25"/>
      <c r="K1060" s="78"/>
      <c r="L1060" s="28"/>
      <c r="M1060" s="28"/>
      <c r="N1060" s="28"/>
      <c r="O1060" s="28"/>
      <c r="P1060" s="30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</row>
    <row r="1061">
      <c r="A1061" s="98"/>
      <c r="B1061" s="78"/>
      <c r="C1061" s="78"/>
      <c r="D1061" s="78"/>
      <c r="E1061" s="78"/>
      <c r="F1061" s="78"/>
      <c r="G1061" s="99"/>
      <c r="H1061" s="51"/>
      <c r="I1061" s="51"/>
      <c r="J1061" s="25"/>
      <c r="K1061" s="78"/>
      <c r="L1061" s="28"/>
      <c r="M1061" s="28"/>
      <c r="N1061" s="28"/>
      <c r="O1061" s="28"/>
      <c r="P1061" s="30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</row>
    <row r="1062">
      <c r="A1062" s="98"/>
      <c r="B1062" s="78"/>
      <c r="C1062" s="78"/>
      <c r="D1062" s="78"/>
      <c r="E1062" s="78"/>
      <c r="F1062" s="78"/>
      <c r="G1062" s="99"/>
      <c r="H1062" s="51"/>
      <c r="I1062" s="51"/>
      <c r="J1062" s="25"/>
      <c r="K1062" s="78"/>
      <c r="L1062" s="28"/>
      <c r="M1062" s="28"/>
      <c r="N1062" s="28"/>
      <c r="O1062" s="28"/>
      <c r="P1062" s="30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</row>
    <row r="1063">
      <c r="A1063" s="98"/>
      <c r="B1063" s="78"/>
      <c r="C1063" s="78"/>
      <c r="D1063" s="78"/>
      <c r="E1063" s="78"/>
      <c r="F1063" s="78"/>
      <c r="G1063" s="99"/>
      <c r="H1063" s="51"/>
      <c r="I1063" s="51"/>
      <c r="J1063" s="25"/>
      <c r="K1063" s="78"/>
      <c r="L1063" s="28"/>
      <c r="M1063" s="28"/>
      <c r="N1063" s="28"/>
      <c r="O1063" s="28"/>
      <c r="P1063" s="30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</row>
    <row r="1064">
      <c r="A1064" s="98"/>
      <c r="B1064" s="78"/>
      <c r="C1064" s="78"/>
      <c r="D1064" s="78"/>
      <c r="E1064" s="78"/>
      <c r="F1064" s="78"/>
      <c r="G1064" s="99"/>
      <c r="H1064" s="51"/>
      <c r="I1064" s="51"/>
      <c r="J1064" s="25"/>
      <c r="K1064" s="78"/>
      <c r="L1064" s="28"/>
      <c r="M1064" s="28"/>
      <c r="N1064" s="28"/>
      <c r="O1064" s="28"/>
      <c r="P1064" s="30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</row>
    <row r="1065">
      <c r="A1065" s="98"/>
      <c r="B1065" s="78"/>
      <c r="C1065" s="78"/>
      <c r="D1065" s="78"/>
      <c r="E1065" s="78"/>
      <c r="F1065" s="78"/>
      <c r="G1065" s="99"/>
      <c r="H1065" s="51"/>
      <c r="I1065" s="51"/>
      <c r="J1065" s="25"/>
      <c r="K1065" s="78"/>
      <c r="L1065" s="28"/>
      <c r="M1065" s="28"/>
      <c r="N1065" s="28"/>
      <c r="O1065" s="28"/>
      <c r="P1065" s="30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</row>
    <row r="1066">
      <c r="A1066" s="98"/>
      <c r="B1066" s="78"/>
      <c r="C1066" s="78"/>
      <c r="D1066" s="78"/>
      <c r="E1066" s="78"/>
      <c r="F1066" s="78"/>
      <c r="G1066" s="99"/>
      <c r="H1066" s="51"/>
      <c r="I1066" s="51"/>
      <c r="J1066" s="25"/>
      <c r="K1066" s="78"/>
      <c r="L1066" s="28"/>
      <c r="M1066" s="28"/>
      <c r="N1066" s="28"/>
      <c r="O1066" s="28"/>
      <c r="P1066" s="30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</row>
    <row r="1067">
      <c r="A1067" s="98"/>
      <c r="B1067" s="78"/>
      <c r="C1067" s="78"/>
      <c r="D1067" s="78"/>
      <c r="E1067" s="78"/>
      <c r="F1067" s="78"/>
      <c r="G1067" s="99"/>
      <c r="H1067" s="51"/>
      <c r="I1067" s="51"/>
      <c r="J1067" s="25"/>
      <c r="K1067" s="78"/>
      <c r="L1067" s="28"/>
      <c r="M1067" s="28"/>
      <c r="N1067" s="28"/>
      <c r="O1067" s="28"/>
      <c r="P1067" s="30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</row>
    <row r="1068">
      <c r="A1068" s="98"/>
      <c r="B1068" s="78"/>
      <c r="C1068" s="78"/>
      <c r="D1068" s="78"/>
      <c r="E1068" s="78"/>
      <c r="F1068" s="78"/>
      <c r="G1068" s="99"/>
      <c r="H1068" s="51"/>
      <c r="I1068" s="51"/>
      <c r="J1068" s="25"/>
      <c r="K1068" s="78"/>
      <c r="L1068" s="28"/>
      <c r="M1068" s="28"/>
      <c r="N1068" s="28"/>
      <c r="O1068" s="28"/>
      <c r="P1068" s="30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</row>
    <row r="1069">
      <c r="A1069" s="98"/>
      <c r="B1069" s="78"/>
      <c r="C1069" s="78"/>
      <c r="D1069" s="78"/>
      <c r="E1069" s="78"/>
      <c r="F1069" s="78"/>
      <c r="G1069" s="99"/>
      <c r="H1069" s="51"/>
      <c r="I1069" s="51"/>
      <c r="J1069" s="25"/>
      <c r="K1069" s="78"/>
      <c r="L1069" s="28"/>
      <c r="M1069" s="28"/>
      <c r="N1069" s="28"/>
      <c r="O1069" s="28"/>
      <c r="P1069" s="30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</row>
    <row r="1070">
      <c r="A1070" s="98"/>
      <c r="B1070" s="78"/>
      <c r="C1070" s="78"/>
      <c r="D1070" s="78"/>
      <c r="E1070" s="78"/>
      <c r="F1070" s="78"/>
      <c r="G1070" s="99"/>
      <c r="H1070" s="51"/>
      <c r="I1070" s="51"/>
      <c r="J1070" s="25"/>
      <c r="K1070" s="78"/>
      <c r="L1070" s="28"/>
      <c r="M1070" s="28"/>
      <c r="N1070" s="28"/>
      <c r="O1070" s="28"/>
      <c r="P1070" s="30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</row>
    <row r="1071">
      <c r="A1071" s="98"/>
      <c r="B1071" s="78"/>
      <c r="C1071" s="78"/>
      <c r="D1071" s="78"/>
      <c r="E1071" s="78"/>
      <c r="F1071" s="78"/>
      <c r="G1071" s="99"/>
      <c r="H1071" s="51"/>
      <c r="I1071" s="51"/>
      <c r="J1071" s="25"/>
      <c r="K1071" s="78"/>
      <c r="L1071" s="28"/>
      <c r="M1071" s="28"/>
      <c r="N1071" s="28"/>
      <c r="O1071" s="28"/>
      <c r="P1071" s="30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</row>
    <row r="1072">
      <c r="A1072" s="98"/>
      <c r="B1072" s="78"/>
      <c r="C1072" s="78"/>
      <c r="D1072" s="78"/>
      <c r="E1072" s="78"/>
      <c r="F1072" s="78"/>
      <c r="G1072" s="99"/>
      <c r="H1072" s="51"/>
      <c r="I1072" s="51"/>
      <c r="J1072" s="25"/>
      <c r="K1072" s="78"/>
      <c r="L1072" s="28"/>
      <c r="M1072" s="28"/>
      <c r="N1072" s="28"/>
      <c r="O1072" s="28"/>
      <c r="P1072" s="30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</row>
    <row r="1073">
      <c r="A1073" s="98"/>
      <c r="B1073" s="78"/>
      <c r="C1073" s="78"/>
      <c r="D1073" s="78"/>
      <c r="E1073" s="78"/>
      <c r="F1073" s="78"/>
      <c r="G1073" s="99"/>
      <c r="H1073" s="51"/>
      <c r="I1073" s="51"/>
      <c r="J1073" s="25"/>
      <c r="K1073" s="78"/>
      <c r="L1073" s="28"/>
      <c r="M1073" s="28"/>
      <c r="N1073" s="28"/>
      <c r="O1073" s="28"/>
      <c r="P1073" s="30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</row>
    <row r="1074">
      <c r="A1074" s="98"/>
      <c r="B1074" s="78"/>
      <c r="C1074" s="78"/>
      <c r="D1074" s="78"/>
      <c r="E1074" s="78"/>
      <c r="F1074" s="78"/>
      <c r="G1074" s="99"/>
      <c r="H1074" s="51"/>
      <c r="I1074" s="51"/>
      <c r="J1074" s="25"/>
      <c r="K1074" s="78"/>
      <c r="L1074" s="28"/>
      <c r="M1074" s="28"/>
      <c r="N1074" s="28"/>
      <c r="O1074" s="28"/>
      <c r="P1074" s="30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</row>
    <row r="1075">
      <c r="A1075" s="98"/>
      <c r="B1075" s="78"/>
      <c r="C1075" s="78"/>
      <c r="D1075" s="78"/>
      <c r="E1075" s="78"/>
      <c r="F1075" s="78"/>
      <c r="G1075" s="99"/>
      <c r="H1075" s="51"/>
      <c r="I1075" s="51"/>
      <c r="J1075" s="25"/>
      <c r="K1075" s="78"/>
      <c r="L1075" s="28"/>
      <c r="M1075" s="28"/>
      <c r="N1075" s="28"/>
      <c r="O1075" s="28"/>
      <c r="P1075" s="30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</row>
    <row r="1076">
      <c r="A1076" s="98"/>
      <c r="B1076" s="78"/>
      <c r="C1076" s="78"/>
      <c r="D1076" s="78"/>
      <c r="E1076" s="78"/>
      <c r="F1076" s="78"/>
      <c r="G1076" s="99"/>
      <c r="H1076" s="51"/>
      <c r="I1076" s="51"/>
      <c r="J1076" s="25"/>
      <c r="K1076" s="78"/>
      <c r="L1076" s="28"/>
      <c r="M1076" s="28"/>
      <c r="N1076" s="28"/>
      <c r="O1076" s="28"/>
      <c r="P1076" s="30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</row>
    <row r="1077">
      <c r="A1077" s="98"/>
      <c r="B1077" s="78"/>
      <c r="C1077" s="78"/>
      <c r="D1077" s="78"/>
      <c r="E1077" s="78"/>
      <c r="F1077" s="78"/>
      <c r="G1077" s="99"/>
      <c r="H1077" s="51"/>
      <c r="I1077" s="51"/>
      <c r="J1077" s="25"/>
      <c r="K1077" s="78"/>
      <c r="L1077" s="28"/>
      <c r="M1077" s="28"/>
      <c r="N1077" s="28"/>
      <c r="O1077" s="28"/>
      <c r="P1077" s="30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</row>
    <row r="1078">
      <c r="A1078" s="98"/>
      <c r="B1078" s="78"/>
      <c r="C1078" s="78"/>
      <c r="D1078" s="78"/>
      <c r="E1078" s="78"/>
      <c r="F1078" s="78"/>
      <c r="G1078" s="99"/>
      <c r="H1078" s="51"/>
      <c r="I1078" s="51"/>
      <c r="J1078" s="25"/>
      <c r="K1078" s="78"/>
      <c r="L1078" s="28"/>
      <c r="M1078" s="28"/>
      <c r="N1078" s="28"/>
      <c r="O1078" s="28"/>
      <c r="P1078" s="30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</row>
    <row r="1079">
      <c r="A1079" s="98"/>
      <c r="B1079" s="78"/>
      <c r="C1079" s="78"/>
      <c r="D1079" s="78"/>
      <c r="E1079" s="78"/>
      <c r="F1079" s="78"/>
      <c r="G1079" s="99"/>
      <c r="H1079" s="51"/>
      <c r="I1079" s="51"/>
      <c r="J1079" s="25"/>
      <c r="K1079" s="78"/>
      <c r="L1079" s="28"/>
      <c r="M1079" s="28"/>
      <c r="N1079" s="28"/>
      <c r="O1079" s="28"/>
      <c r="P1079" s="30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</row>
    <row r="1080">
      <c r="A1080" s="98"/>
      <c r="B1080" s="78"/>
      <c r="C1080" s="78"/>
      <c r="D1080" s="78"/>
      <c r="E1080" s="78"/>
      <c r="F1080" s="78"/>
      <c r="G1080" s="99"/>
      <c r="H1080" s="51"/>
      <c r="I1080" s="51"/>
      <c r="J1080" s="25"/>
      <c r="K1080" s="78"/>
      <c r="L1080" s="28"/>
      <c r="M1080" s="28"/>
      <c r="N1080" s="28"/>
      <c r="O1080" s="28"/>
      <c r="P1080" s="30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</row>
    <row r="1081">
      <c r="A1081" s="98"/>
      <c r="B1081" s="78"/>
      <c r="C1081" s="78"/>
      <c r="D1081" s="78"/>
      <c r="E1081" s="78"/>
      <c r="F1081" s="78"/>
      <c r="G1081" s="99"/>
      <c r="H1081" s="51"/>
      <c r="I1081" s="51"/>
      <c r="J1081" s="25"/>
      <c r="K1081" s="78"/>
      <c r="L1081" s="28"/>
      <c r="M1081" s="28"/>
      <c r="N1081" s="28"/>
      <c r="O1081" s="28"/>
      <c r="P1081" s="30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</row>
    <row r="1082">
      <c r="A1082" s="98"/>
      <c r="B1082" s="78"/>
      <c r="C1082" s="78"/>
      <c r="D1082" s="78"/>
      <c r="E1082" s="78"/>
      <c r="F1082" s="78"/>
      <c r="G1082" s="99"/>
      <c r="H1082" s="51"/>
      <c r="I1082" s="51"/>
      <c r="J1082" s="25"/>
      <c r="K1082" s="78"/>
      <c r="L1082" s="28"/>
      <c r="M1082" s="28"/>
      <c r="N1082" s="28"/>
      <c r="O1082" s="28"/>
      <c r="P1082" s="30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</row>
    <row r="1083">
      <c r="A1083" s="98"/>
      <c r="B1083" s="78"/>
      <c r="C1083" s="78"/>
      <c r="D1083" s="78"/>
      <c r="E1083" s="78"/>
      <c r="F1083" s="78"/>
      <c r="G1083" s="99"/>
      <c r="H1083" s="51"/>
      <c r="I1083" s="51"/>
      <c r="J1083" s="25"/>
      <c r="K1083" s="78"/>
      <c r="L1083" s="28"/>
      <c r="M1083" s="28"/>
      <c r="N1083" s="28"/>
      <c r="O1083" s="28"/>
      <c r="P1083" s="30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</row>
    <row r="1084">
      <c r="A1084" s="98"/>
      <c r="B1084" s="78"/>
      <c r="C1084" s="78"/>
      <c r="D1084" s="78"/>
      <c r="E1084" s="78"/>
      <c r="F1084" s="78"/>
      <c r="G1084" s="99"/>
      <c r="H1084" s="51"/>
      <c r="I1084" s="51"/>
      <c r="J1084" s="25"/>
      <c r="K1084" s="78"/>
      <c r="L1084" s="28"/>
      <c r="M1084" s="28"/>
      <c r="N1084" s="28"/>
      <c r="O1084" s="28"/>
      <c r="P1084" s="30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</row>
    <row r="1085">
      <c r="A1085" s="98"/>
      <c r="B1085" s="78"/>
      <c r="C1085" s="78"/>
      <c r="D1085" s="78"/>
      <c r="E1085" s="78"/>
      <c r="F1085" s="78"/>
      <c r="G1085" s="99"/>
      <c r="H1085" s="51"/>
      <c r="I1085" s="51"/>
      <c r="J1085" s="25"/>
      <c r="K1085" s="78"/>
      <c r="L1085" s="28"/>
      <c r="M1085" s="28"/>
      <c r="N1085" s="28"/>
      <c r="O1085" s="28"/>
      <c r="P1085" s="30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</row>
    <row r="1086">
      <c r="A1086" s="98"/>
      <c r="B1086" s="78"/>
      <c r="C1086" s="78"/>
      <c r="D1086" s="78"/>
      <c r="E1086" s="78"/>
      <c r="F1086" s="78"/>
      <c r="G1086" s="99"/>
      <c r="H1086" s="51"/>
      <c r="I1086" s="51"/>
      <c r="J1086" s="25"/>
      <c r="K1086" s="78"/>
      <c r="L1086" s="28"/>
      <c r="M1086" s="28"/>
      <c r="N1086" s="28"/>
      <c r="O1086" s="28"/>
      <c r="P1086" s="30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</row>
    <row r="1087">
      <c r="A1087" s="98"/>
      <c r="B1087" s="78"/>
      <c r="C1087" s="78"/>
      <c r="D1087" s="78"/>
      <c r="E1087" s="78"/>
      <c r="F1087" s="78"/>
      <c r="G1087" s="99"/>
      <c r="H1087" s="51"/>
      <c r="I1087" s="51"/>
      <c r="J1087" s="25"/>
      <c r="K1087" s="78"/>
      <c r="L1087" s="28"/>
      <c r="M1087" s="28"/>
      <c r="N1087" s="28"/>
      <c r="O1087" s="28"/>
      <c r="P1087" s="30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</row>
    <row r="1088">
      <c r="A1088" s="98"/>
      <c r="B1088" s="78"/>
      <c r="C1088" s="78"/>
      <c r="D1088" s="78"/>
      <c r="E1088" s="78"/>
      <c r="F1088" s="78"/>
      <c r="G1088" s="99"/>
      <c r="H1088" s="51"/>
      <c r="I1088" s="51"/>
      <c r="J1088" s="25"/>
      <c r="K1088" s="78"/>
      <c r="L1088" s="28"/>
      <c r="M1088" s="28"/>
      <c r="N1088" s="28"/>
      <c r="O1088" s="28"/>
      <c r="P1088" s="30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</row>
    <row r="1089">
      <c r="A1089" s="98"/>
      <c r="B1089" s="78"/>
      <c r="C1089" s="78"/>
      <c r="D1089" s="78"/>
      <c r="E1089" s="78"/>
      <c r="F1089" s="78"/>
      <c r="G1089" s="99"/>
      <c r="H1089" s="51"/>
      <c r="I1089" s="51"/>
      <c r="J1089" s="25"/>
      <c r="K1089" s="78"/>
      <c r="L1089" s="28"/>
      <c r="M1089" s="28"/>
      <c r="N1089" s="28"/>
      <c r="O1089" s="28"/>
      <c r="P1089" s="30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</row>
    <row r="1090">
      <c r="A1090" s="98"/>
      <c r="B1090" s="78"/>
      <c r="C1090" s="78"/>
      <c r="D1090" s="78"/>
      <c r="E1090" s="78"/>
      <c r="F1090" s="78"/>
      <c r="G1090" s="99"/>
      <c r="H1090" s="51"/>
      <c r="I1090" s="51"/>
      <c r="J1090" s="25"/>
      <c r="K1090" s="78"/>
      <c r="L1090" s="28"/>
      <c r="M1090" s="28"/>
      <c r="N1090" s="28"/>
      <c r="O1090" s="28"/>
      <c r="P1090" s="30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</row>
    <row r="1091">
      <c r="A1091" s="98"/>
      <c r="B1091" s="78"/>
      <c r="C1091" s="78"/>
      <c r="D1091" s="78"/>
      <c r="E1091" s="78"/>
      <c r="F1091" s="78"/>
      <c r="G1091" s="99"/>
      <c r="H1091" s="51"/>
      <c r="I1091" s="51"/>
      <c r="J1091" s="25"/>
      <c r="K1091" s="78"/>
      <c r="L1091" s="28"/>
      <c r="M1091" s="28"/>
      <c r="N1091" s="28"/>
      <c r="O1091" s="28"/>
      <c r="P1091" s="30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</row>
    <row r="1092">
      <c r="A1092" s="98"/>
      <c r="B1092" s="78"/>
      <c r="C1092" s="78"/>
      <c r="D1092" s="78"/>
      <c r="E1092" s="78"/>
      <c r="F1092" s="78"/>
      <c r="G1092" s="99"/>
      <c r="H1092" s="51"/>
      <c r="I1092" s="51"/>
      <c r="J1092" s="25"/>
      <c r="K1092" s="78"/>
      <c r="L1092" s="28"/>
      <c r="M1092" s="28"/>
      <c r="N1092" s="28"/>
      <c r="O1092" s="28"/>
      <c r="P1092" s="30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</row>
    <row r="1093">
      <c r="A1093" s="98"/>
      <c r="B1093" s="78"/>
      <c r="C1093" s="78"/>
      <c r="D1093" s="78"/>
      <c r="E1093" s="78"/>
      <c r="F1093" s="78"/>
      <c r="G1093" s="99"/>
      <c r="H1093" s="51"/>
      <c r="I1093" s="51"/>
      <c r="J1093" s="25"/>
      <c r="K1093" s="78"/>
      <c r="L1093" s="28"/>
      <c r="M1093" s="28"/>
      <c r="N1093" s="28"/>
      <c r="O1093" s="28"/>
      <c r="P1093" s="30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</row>
    <row r="1094">
      <c r="A1094" s="98"/>
      <c r="B1094" s="78"/>
      <c r="C1094" s="78"/>
      <c r="D1094" s="78"/>
      <c r="E1094" s="78"/>
      <c r="F1094" s="78"/>
      <c r="G1094" s="99"/>
      <c r="H1094" s="51"/>
      <c r="I1094" s="51"/>
      <c r="J1094" s="25"/>
      <c r="K1094" s="78"/>
      <c r="L1094" s="28"/>
      <c r="M1094" s="28"/>
      <c r="N1094" s="28"/>
      <c r="O1094" s="28"/>
      <c r="P1094" s="30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</row>
    <row r="1095">
      <c r="A1095" s="98"/>
      <c r="B1095" s="78"/>
      <c r="C1095" s="78"/>
      <c r="D1095" s="78"/>
      <c r="E1095" s="78"/>
      <c r="F1095" s="78"/>
      <c r="G1095" s="99"/>
      <c r="H1095" s="51"/>
      <c r="I1095" s="51"/>
      <c r="J1095" s="25"/>
      <c r="K1095" s="78"/>
      <c r="L1095" s="28"/>
      <c r="M1095" s="28"/>
      <c r="N1095" s="28"/>
      <c r="O1095" s="28"/>
      <c r="P1095" s="30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</row>
    <row r="1096">
      <c r="A1096" s="98"/>
      <c r="B1096" s="78"/>
      <c r="C1096" s="78"/>
      <c r="D1096" s="78"/>
      <c r="E1096" s="78"/>
      <c r="F1096" s="78"/>
      <c r="G1096" s="99"/>
      <c r="H1096" s="51"/>
      <c r="I1096" s="51"/>
      <c r="J1096" s="25"/>
      <c r="K1096" s="78"/>
      <c r="L1096" s="28"/>
      <c r="M1096" s="28"/>
      <c r="N1096" s="28"/>
      <c r="O1096" s="28"/>
      <c r="P1096" s="30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</row>
    <row r="1097">
      <c r="A1097" s="98"/>
      <c r="B1097" s="78"/>
      <c r="C1097" s="78"/>
      <c r="D1097" s="78"/>
      <c r="E1097" s="78"/>
      <c r="F1097" s="78"/>
      <c r="G1097" s="99"/>
      <c r="H1097" s="51"/>
      <c r="I1097" s="51"/>
      <c r="J1097" s="25"/>
      <c r="K1097" s="78"/>
      <c r="L1097" s="28"/>
      <c r="M1097" s="28"/>
      <c r="N1097" s="28"/>
      <c r="O1097" s="28"/>
      <c r="P1097" s="30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</row>
    <row r="1098">
      <c r="A1098" s="98"/>
      <c r="B1098" s="78"/>
      <c r="C1098" s="78"/>
      <c r="D1098" s="78"/>
      <c r="E1098" s="78"/>
      <c r="F1098" s="78"/>
      <c r="G1098" s="99"/>
      <c r="H1098" s="51"/>
      <c r="I1098" s="51"/>
      <c r="J1098" s="25"/>
      <c r="K1098" s="78"/>
      <c r="L1098" s="28"/>
      <c r="M1098" s="28"/>
      <c r="N1098" s="28"/>
      <c r="O1098" s="28"/>
      <c r="P1098" s="30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</row>
    <row r="1099">
      <c r="A1099" s="98"/>
      <c r="B1099" s="78"/>
      <c r="C1099" s="78"/>
      <c r="D1099" s="78"/>
      <c r="E1099" s="78"/>
      <c r="F1099" s="78"/>
      <c r="G1099" s="99"/>
      <c r="H1099" s="51"/>
      <c r="I1099" s="51"/>
      <c r="J1099" s="25"/>
      <c r="K1099" s="78"/>
      <c r="L1099" s="28"/>
      <c r="M1099" s="28"/>
      <c r="N1099" s="28"/>
      <c r="O1099" s="28"/>
      <c r="P1099" s="30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</row>
    <row r="1100">
      <c r="A1100" s="98"/>
      <c r="B1100" s="78"/>
      <c r="C1100" s="78"/>
      <c r="D1100" s="78"/>
      <c r="E1100" s="78"/>
      <c r="F1100" s="78"/>
      <c r="G1100" s="99"/>
      <c r="H1100" s="51"/>
      <c r="I1100" s="51"/>
      <c r="J1100" s="25"/>
      <c r="K1100" s="78"/>
      <c r="L1100" s="28"/>
      <c r="M1100" s="28"/>
      <c r="N1100" s="28"/>
      <c r="O1100" s="28"/>
      <c r="P1100" s="30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</row>
    <row r="1101">
      <c r="A1101" s="98"/>
      <c r="B1101" s="78"/>
      <c r="C1101" s="78"/>
      <c r="D1101" s="78"/>
      <c r="E1101" s="78"/>
      <c r="F1101" s="78"/>
      <c r="G1101" s="99"/>
      <c r="H1101" s="51"/>
      <c r="I1101" s="51"/>
      <c r="J1101" s="25"/>
      <c r="K1101" s="78"/>
      <c r="L1101" s="28"/>
      <c r="M1101" s="28"/>
      <c r="N1101" s="28"/>
      <c r="O1101" s="28"/>
      <c r="P1101" s="30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</row>
    <row r="1102">
      <c r="A1102" s="98"/>
      <c r="B1102" s="78"/>
      <c r="C1102" s="78"/>
      <c r="D1102" s="78"/>
      <c r="E1102" s="78"/>
      <c r="F1102" s="78"/>
      <c r="G1102" s="99"/>
      <c r="H1102" s="51"/>
      <c r="I1102" s="51"/>
      <c r="J1102" s="25"/>
      <c r="K1102" s="78"/>
      <c r="L1102" s="28"/>
      <c r="M1102" s="28"/>
      <c r="N1102" s="28"/>
      <c r="O1102" s="28"/>
      <c r="P1102" s="30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</row>
    <row r="1103">
      <c r="A1103" s="98"/>
      <c r="B1103" s="78"/>
      <c r="C1103" s="78"/>
      <c r="D1103" s="78"/>
      <c r="E1103" s="78"/>
      <c r="F1103" s="78"/>
      <c r="G1103" s="99"/>
      <c r="H1103" s="51"/>
      <c r="I1103" s="51"/>
      <c r="J1103" s="25"/>
      <c r="K1103" s="78"/>
      <c r="L1103" s="28"/>
      <c r="M1103" s="28"/>
      <c r="N1103" s="28"/>
      <c r="O1103" s="28"/>
      <c r="P1103" s="30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</row>
    <row r="1104">
      <c r="A1104" s="98"/>
      <c r="B1104" s="78"/>
      <c r="C1104" s="78"/>
      <c r="D1104" s="78"/>
      <c r="E1104" s="78"/>
      <c r="F1104" s="78"/>
      <c r="G1104" s="99"/>
      <c r="H1104" s="51"/>
      <c r="I1104" s="51"/>
      <c r="J1104" s="25"/>
      <c r="K1104" s="78"/>
      <c r="L1104" s="28"/>
      <c r="M1104" s="28"/>
      <c r="N1104" s="28"/>
      <c r="O1104" s="28"/>
      <c r="P1104" s="30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</row>
    <row r="1105">
      <c r="A1105" s="98"/>
      <c r="B1105" s="78"/>
      <c r="C1105" s="78"/>
      <c r="D1105" s="78"/>
      <c r="E1105" s="78"/>
      <c r="F1105" s="78"/>
      <c r="G1105" s="99"/>
      <c r="H1105" s="51"/>
      <c r="I1105" s="51"/>
      <c r="J1105" s="25"/>
      <c r="K1105" s="78"/>
      <c r="L1105" s="28"/>
      <c r="M1105" s="28"/>
      <c r="N1105" s="28"/>
      <c r="O1105" s="28"/>
      <c r="P1105" s="30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</row>
    <row r="1106">
      <c r="A1106" s="98"/>
      <c r="B1106" s="78"/>
      <c r="C1106" s="78"/>
      <c r="D1106" s="78"/>
      <c r="E1106" s="78"/>
      <c r="F1106" s="78"/>
      <c r="G1106" s="99"/>
      <c r="H1106" s="51"/>
      <c r="I1106" s="51"/>
      <c r="J1106" s="25"/>
      <c r="K1106" s="78"/>
      <c r="L1106" s="28"/>
      <c r="M1106" s="28"/>
      <c r="N1106" s="28"/>
      <c r="O1106" s="28"/>
      <c r="P1106" s="30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</row>
    <row r="1107">
      <c r="A1107" s="98"/>
      <c r="B1107" s="78"/>
      <c r="C1107" s="78"/>
      <c r="D1107" s="78"/>
      <c r="E1107" s="78"/>
      <c r="F1107" s="78"/>
      <c r="G1107" s="99"/>
      <c r="H1107" s="51"/>
      <c r="I1107" s="51"/>
      <c r="J1107" s="25"/>
      <c r="K1107" s="78"/>
      <c r="L1107" s="28"/>
      <c r="M1107" s="28"/>
      <c r="N1107" s="28"/>
      <c r="O1107" s="28"/>
      <c r="P1107" s="30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</row>
    <row r="1108">
      <c r="A1108" s="98"/>
      <c r="B1108" s="78"/>
      <c r="C1108" s="78"/>
      <c r="D1108" s="78"/>
      <c r="E1108" s="78"/>
      <c r="F1108" s="78"/>
      <c r="G1108" s="99"/>
      <c r="H1108" s="51"/>
      <c r="I1108" s="51"/>
      <c r="J1108" s="25"/>
      <c r="K1108" s="78"/>
      <c r="L1108" s="28"/>
      <c r="M1108" s="28"/>
      <c r="N1108" s="28"/>
      <c r="O1108" s="28"/>
      <c r="P1108" s="30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</row>
    <row r="1109">
      <c r="A1109" s="98"/>
      <c r="B1109" s="78"/>
      <c r="C1109" s="78"/>
      <c r="D1109" s="78"/>
      <c r="E1109" s="78"/>
      <c r="F1109" s="78"/>
      <c r="G1109" s="99"/>
      <c r="H1109" s="51"/>
      <c r="I1109" s="51"/>
      <c r="J1109" s="25"/>
      <c r="K1109" s="78"/>
      <c r="L1109" s="28"/>
      <c r="M1109" s="28"/>
      <c r="N1109" s="28"/>
      <c r="O1109" s="28"/>
      <c r="P1109" s="30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</row>
    <row r="1110">
      <c r="A1110" s="98"/>
      <c r="B1110" s="78"/>
      <c r="C1110" s="78"/>
      <c r="D1110" s="78"/>
      <c r="E1110" s="78"/>
      <c r="F1110" s="78"/>
      <c r="G1110" s="99"/>
      <c r="H1110" s="51"/>
      <c r="I1110" s="51"/>
      <c r="J1110" s="25"/>
      <c r="K1110" s="78"/>
      <c r="L1110" s="28"/>
      <c r="M1110" s="28"/>
      <c r="N1110" s="28"/>
      <c r="O1110" s="28"/>
      <c r="P1110" s="30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</row>
    <row r="1111">
      <c r="A1111" s="98"/>
      <c r="B1111" s="78"/>
      <c r="C1111" s="78"/>
      <c r="D1111" s="78"/>
      <c r="E1111" s="78"/>
      <c r="F1111" s="78"/>
      <c r="G1111" s="99"/>
      <c r="H1111" s="51"/>
      <c r="I1111" s="51"/>
      <c r="J1111" s="25"/>
      <c r="K1111" s="78"/>
      <c r="L1111" s="28"/>
      <c r="M1111" s="28"/>
      <c r="N1111" s="28"/>
      <c r="O1111" s="28"/>
      <c r="P1111" s="30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</row>
    <row r="1112">
      <c r="A1112" s="98"/>
      <c r="B1112" s="78"/>
      <c r="C1112" s="78"/>
      <c r="D1112" s="78"/>
      <c r="E1112" s="78"/>
      <c r="F1112" s="78"/>
      <c r="G1112" s="99"/>
      <c r="H1112" s="51"/>
      <c r="I1112" s="51"/>
      <c r="J1112" s="25"/>
      <c r="K1112" s="78"/>
      <c r="L1112" s="28"/>
      <c r="M1112" s="28"/>
      <c r="N1112" s="28"/>
      <c r="O1112" s="28"/>
      <c r="P1112" s="30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0.29"/>
    <col customWidth="1" min="3" max="3" width="19.43"/>
    <col customWidth="1" min="4" max="4" width="26.0"/>
    <col customWidth="1" min="6" max="6" width="13.29"/>
    <col customWidth="1" min="7" max="7" width="11.0"/>
    <col customWidth="1" min="8" max="8" width="13.0"/>
    <col customWidth="1" min="9" max="9" width="16.0"/>
    <col customWidth="1" min="10" max="10" width="15.86"/>
    <col customWidth="1" min="11" max="11" width="22.57"/>
    <col customWidth="1" min="12" max="12" width="13.71"/>
    <col customWidth="1" min="13" max="13" width="14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5"/>
      <c r="K1" s="7" t="s">
        <v>9</v>
      </c>
      <c r="L1" s="9">
        <v>682.0</v>
      </c>
      <c r="M1" s="10"/>
      <c r="N1" s="12"/>
      <c r="O1" s="14"/>
      <c r="P1" s="16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>
      <c r="A2" s="17">
        <v>42007.0</v>
      </c>
      <c r="B2" s="18">
        <v>0.6006944444444444</v>
      </c>
      <c r="C2" s="19" t="s">
        <v>12</v>
      </c>
      <c r="D2" s="20" t="s">
        <v>13</v>
      </c>
      <c r="E2" s="20">
        <v>7.2</v>
      </c>
      <c r="F2" s="5">
        <v>10.0</v>
      </c>
      <c r="G2" s="21" t="s">
        <v>14</v>
      </c>
      <c r="H2" s="23">
        <f>-F2</f>
        <v>-10</v>
      </c>
      <c r="I2" s="25">
        <f>1000+H2</f>
        <v>990</v>
      </c>
      <c r="J2" s="23"/>
      <c r="K2" s="7" t="s">
        <v>15</v>
      </c>
      <c r="L2" s="9">
        <v>163.0</v>
      </c>
      <c r="M2" s="10"/>
      <c r="N2" s="27"/>
      <c r="P2" s="29"/>
    </row>
    <row r="3">
      <c r="A3" s="17">
        <v>42021.0</v>
      </c>
      <c r="B3" s="18">
        <v>0.625</v>
      </c>
      <c r="C3" s="19" t="s">
        <v>16</v>
      </c>
      <c r="D3" s="20" t="s">
        <v>17</v>
      </c>
      <c r="E3" s="20">
        <v>5.48</v>
      </c>
      <c r="F3" s="5">
        <f>I2/100</f>
        <v>9.9</v>
      </c>
      <c r="G3" s="21" t="s">
        <v>18</v>
      </c>
      <c r="H3" s="31">
        <f t="shared" ref="H3:H4" si="1">F3*(E3-1)*0.95</f>
        <v>42.1344</v>
      </c>
      <c r="I3" s="31">
        <f t="shared" ref="I3:I683" si="2">I2+H3</f>
        <v>1032.1344</v>
      </c>
      <c r="J3" s="23"/>
      <c r="K3" s="7" t="s">
        <v>19</v>
      </c>
      <c r="L3" s="33">
        <f>L2/L1</f>
        <v>0.2390029326</v>
      </c>
      <c r="M3" s="34"/>
      <c r="N3" s="27"/>
      <c r="P3" s="29"/>
    </row>
    <row r="4">
      <c r="A4" s="17">
        <v>42021.0</v>
      </c>
      <c r="B4" s="18">
        <v>0.5868055555555556</v>
      </c>
      <c r="C4" s="19" t="s">
        <v>20</v>
      </c>
      <c r="D4" s="20" t="s">
        <v>21</v>
      </c>
      <c r="E4" s="20">
        <v>1.18</v>
      </c>
      <c r="F4" s="5">
        <f t="shared" ref="F4:F5" si="3">F3</f>
        <v>9.9</v>
      </c>
      <c r="G4" s="21" t="s">
        <v>18</v>
      </c>
      <c r="H4" s="31">
        <f t="shared" si="1"/>
        <v>1.6929</v>
      </c>
      <c r="I4" s="31">
        <f t="shared" si="2"/>
        <v>1033.8273</v>
      </c>
      <c r="J4" s="23"/>
      <c r="K4" s="7" t="s">
        <v>22</v>
      </c>
      <c r="L4" s="33">
        <f>((L5/1000)/30)*12</f>
        <v>6.681516</v>
      </c>
      <c r="M4" s="34"/>
      <c r="N4" s="35"/>
      <c r="P4" s="29"/>
    </row>
    <row r="5">
      <c r="A5" s="17">
        <v>42021.0</v>
      </c>
      <c r="B5" s="18">
        <v>0.5763888888888888</v>
      </c>
      <c r="C5" s="19" t="s">
        <v>16</v>
      </c>
      <c r="D5" s="20" t="s">
        <v>23</v>
      </c>
      <c r="E5" s="20">
        <v>3.85</v>
      </c>
      <c r="F5" s="5">
        <f t="shared" si="3"/>
        <v>9.9</v>
      </c>
      <c r="G5" s="21" t="s">
        <v>24</v>
      </c>
      <c r="H5" s="23">
        <f t="shared" ref="H5:H6" si="4">-F5</f>
        <v>-9.9</v>
      </c>
      <c r="I5" s="31">
        <f t="shared" si="2"/>
        <v>1023.9273</v>
      </c>
      <c r="J5" s="23"/>
      <c r="K5" s="7" t="s">
        <v>26</v>
      </c>
      <c r="L5" s="36">
        <v>16703.79</v>
      </c>
      <c r="M5" s="38"/>
      <c r="N5" s="35"/>
      <c r="P5" s="29"/>
    </row>
    <row r="6">
      <c r="A6" s="17">
        <v>42028.0</v>
      </c>
      <c r="B6" s="18">
        <v>0.6111111111111112</v>
      </c>
      <c r="C6" s="19" t="s">
        <v>27</v>
      </c>
      <c r="D6" s="20" t="s">
        <v>28</v>
      </c>
      <c r="E6" s="20">
        <v>2.08</v>
      </c>
      <c r="F6" s="5">
        <f>I5/100</f>
        <v>10.239273</v>
      </c>
      <c r="G6" s="21" t="s">
        <v>24</v>
      </c>
      <c r="H6" s="23">
        <f t="shared" si="4"/>
        <v>-10.239273</v>
      </c>
      <c r="I6" s="31">
        <f t="shared" si="2"/>
        <v>1013.688027</v>
      </c>
      <c r="J6" s="23"/>
      <c r="K6" s="24"/>
      <c r="L6" s="40"/>
      <c r="M6" s="38"/>
      <c r="N6" s="41"/>
      <c r="P6" s="29"/>
    </row>
    <row r="7">
      <c r="A7" s="17">
        <v>42028.0</v>
      </c>
      <c r="B7" s="18">
        <v>0.5763888888888888</v>
      </c>
      <c r="C7" s="19" t="s">
        <v>31</v>
      </c>
      <c r="D7" s="20" t="s">
        <v>32</v>
      </c>
      <c r="E7" s="20">
        <v>5.72</v>
      </c>
      <c r="F7" s="5">
        <f>F6</f>
        <v>10.239273</v>
      </c>
      <c r="G7" s="21" t="s">
        <v>18</v>
      </c>
      <c r="H7" s="31">
        <f t="shared" ref="H7:H9" si="5">F7*(E7-1)*0.95</f>
        <v>45.91290013</v>
      </c>
      <c r="I7" s="31">
        <f t="shared" si="2"/>
        <v>1059.600927</v>
      </c>
      <c r="J7" s="23"/>
      <c r="K7" s="24"/>
      <c r="L7" s="40"/>
      <c r="M7" s="43"/>
      <c r="N7" s="27"/>
      <c r="P7" s="29"/>
    </row>
    <row r="8">
      <c r="A8" s="17">
        <v>42042.0</v>
      </c>
      <c r="B8" s="18">
        <v>0.6006944444444444</v>
      </c>
      <c r="C8" s="19" t="s">
        <v>33</v>
      </c>
      <c r="D8" s="20" t="s">
        <v>34</v>
      </c>
      <c r="E8" s="20">
        <v>2.89</v>
      </c>
      <c r="F8" s="5">
        <f t="shared" ref="F8:F9" si="6">I7/100</f>
        <v>10.59600927</v>
      </c>
      <c r="G8" s="21" t="s">
        <v>18</v>
      </c>
      <c r="H8" s="31">
        <f t="shared" si="5"/>
        <v>19.02513465</v>
      </c>
      <c r="I8" s="31">
        <f t="shared" si="2"/>
        <v>1078.626062</v>
      </c>
      <c r="J8" s="23"/>
      <c r="K8" s="24"/>
      <c r="L8" s="45"/>
      <c r="M8" s="47"/>
      <c r="N8" s="27"/>
      <c r="P8" s="29"/>
    </row>
    <row r="9">
      <c r="A9" s="17">
        <v>42049.0</v>
      </c>
      <c r="B9" s="18">
        <v>0.6493055555555556</v>
      </c>
      <c r="C9" s="19" t="s">
        <v>35</v>
      </c>
      <c r="D9" s="20" t="s">
        <v>36</v>
      </c>
      <c r="E9" s="20">
        <v>5.25</v>
      </c>
      <c r="F9" s="5">
        <f t="shared" si="6"/>
        <v>10.78626062</v>
      </c>
      <c r="G9" s="21" t="s">
        <v>18</v>
      </c>
      <c r="H9" s="31">
        <f t="shared" si="5"/>
        <v>43.54952724</v>
      </c>
      <c r="I9" s="31">
        <f t="shared" si="2"/>
        <v>1122.175589</v>
      </c>
      <c r="J9" s="23"/>
      <c r="K9" s="24"/>
      <c r="L9" s="45"/>
      <c r="M9" s="47"/>
      <c r="N9" s="27"/>
      <c r="P9" s="29"/>
    </row>
    <row r="10">
      <c r="A10" s="17">
        <v>42049.0</v>
      </c>
      <c r="B10" s="18">
        <v>0.6493055555555556</v>
      </c>
      <c r="C10" s="19" t="s">
        <v>35</v>
      </c>
      <c r="D10" s="20" t="s">
        <v>37</v>
      </c>
      <c r="E10" s="20">
        <v>4.01</v>
      </c>
      <c r="F10" s="5">
        <f t="shared" ref="F10:F11" si="7">F9</f>
        <v>10.78626062</v>
      </c>
      <c r="G10" s="21" t="s">
        <v>38</v>
      </c>
      <c r="H10" s="23">
        <f t="shared" ref="H10:H11" si="8">-F10</f>
        <v>-10.78626062</v>
      </c>
      <c r="I10" s="31">
        <f t="shared" si="2"/>
        <v>1111.389328</v>
      </c>
      <c r="J10" s="23"/>
      <c r="K10" s="24"/>
      <c r="L10" s="45"/>
      <c r="M10" s="47"/>
      <c r="N10" s="27"/>
      <c r="P10" s="29"/>
    </row>
    <row r="11">
      <c r="A11" s="17">
        <v>42049.0</v>
      </c>
      <c r="B11" s="18">
        <v>0.6215277777777778</v>
      </c>
      <c r="C11" s="19" t="s">
        <v>20</v>
      </c>
      <c r="D11" s="20" t="s">
        <v>39</v>
      </c>
      <c r="E11" s="20">
        <v>17.16</v>
      </c>
      <c r="F11" s="5">
        <f t="shared" si="7"/>
        <v>10.78626062</v>
      </c>
      <c r="G11" s="21" t="s">
        <v>40</v>
      </c>
      <c r="H11" s="23">
        <f t="shared" si="8"/>
        <v>-10.78626062</v>
      </c>
      <c r="I11" s="31">
        <f t="shared" si="2"/>
        <v>1100.603068</v>
      </c>
      <c r="J11" s="23"/>
      <c r="K11" s="24"/>
      <c r="L11" s="45"/>
      <c r="M11" s="47"/>
      <c r="N11" s="27"/>
      <c r="P11" s="29"/>
    </row>
    <row r="12">
      <c r="A12" s="17">
        <v>42056.0</v>
      </c>
      <c r="B12" s="18">
        <v>0.6423611111111112</v>
      </c>
      <c r="C12" s="19" t="s">
        <v>41</v>
      </c>
      <c r="D12" s="20" t="s">
        <v>42</v>
      </c>
      <c r="E12" s="20">
        <v>6.8</v>
      </c>
      <c r="F12" s="5">
        <f t="shared" ref="F12:F15" si="9">I11/100</f>
        <v>11.00603068</v>
      </c>
      <c r="G12" s="21" t="s">
        <v>18</v>
      </c>
      <c r="H12" s="31">
        <f>F12*(E12-1)*0.95</f>
        <v>60.64322904</v>
      </c>
      <c r="I12" s="31">
        <f t="shared" si="2"/>
        <v>1161.246297</v>
      </c>
      <c r="J12" s="23"/>
      <c r="K12" s="24"/>
      <c r="L12" s="45"/>
      <c r="M12" s="47"/>
      <c r="N12" s="27"/>
      <c r="P12" s="29"/>
    </row>
    <row r="13">
      <c r="A13" s="17">
        <v>42063.0</v>
      </c>
      <c r="B13" s="18">
        <v>0.625</v>
      </c>
      <c r="C13" s="19" t="s">
        <v>43</v>
      </c>
      <c r="D13" s="20" t="s">
        <v>44</v>
      </c>
      <c r="E13" s="20">
        <v>3.69</v>
      </c>
      <c r="F13" s="5">
        <f t="shared" si="9"/>
        <v>11.61246297</v>
      </c>
      <c r="G13" s="21" t="s">
        <v>45</v>
      </c>
      <c r="H13" s="23">
        <f t="shared" ref="H13:H17" si="10">-F13</f>
        <v>-11.61246297</v>
      </c>
      <c r="I13" s="31">
        <f t="shared" si="2"/>
        <v>1149.633834</v>
      </c>
      <c r="J13" s="23"/>
      <c r="K13" s="24"/>
      <c r="L13" s="45"/>
      <c r="M13" s="47"/>
      <c r="N13" s="27"/>
      <c r="P13" s="29"/>
    </row>
    <row r="14">
      <c r="A14" s="17">
        <v>42070.0</v>
      </c>
      <c r="B14" s="18">
        <v>0.65625</v>
      </c>
      <c r="C14" s="19" t="s">
        <v>12</v>
      </c>
      <c r="D14" s="20" t="s">
        <v>46</v>
      </c>
      <c r="E14" s="20">
        <v>10.12</v>
      </c>
      <c r="F14" s="5">
        <f t="shared" si="9"/>
        <v>11.49633834</v>
      </c>
      <c r="G14" s="21" t="s">
        <v>45</v>
      </c>
      <c r="H14" s="23">
        <f t="shared" si="10"/>
        <v>-11.49633834</v>
      </c>
      <c r="I14" s="31">
        <f t="shared" si="2"/>
        <v>1138.137496</v>
      </c>
      <c r="J14" s="23"/>
      <c r="K14" s="24"/>
      <c r="L14" s="45"/>
      <c r="M14" s="47"/>
      <c r="N14" s="27"/>
      <c r="P14" s="29"/>
    </row>
    <row r="15">
      <c r="A15" s="17">
        <v>42073.0</v>
      </c>
      <c r="B15" s="18">
        <v>0.6944444444444444</v>
      </c>
      <c r="C15" s="19" t="s">
        <v>31</v>
      </c>
      <c r="D15" s="20" t="s">
        <v>47</v>
      </c>
      <c r="E15" s="20">
        <v>7.62</v>
      </c>
      <c r="F15" s="5">
        <f t="shared" si="9"/>
        <v>11.38137496</v>
      </c>
      <c r="G15" s="21" t="s">
        <v>48</v>
      </c>
      <c r="H15" s="23">
        <f t="shared" si="10"/>
        <v>-11.38137496</v>
      </c>
      <c r="I15" s="31">
        <f t="shared" si="2"/>
        <v>1126.756121</v>
      </c>
      <c r="J15" s="23"/>
      <c r="K15" s="24"/>
      <c r="L15" s="45"/>
      <c r="M15" s="47"/>
      <c r="N15" s="27"/>
      <c r="P15" s="29"/>
    </row>
    <row r="16">
      <c r="A16" s="17">
        <v>42073.0</v>
      </c>
      <c r="B16" s="18">
        <v>0.6666666666666666</v>
      </c>
      <c r="C16" s="19" t="s">
        <v>31</v>
      </c>
      <c r="D16" s="20" t="s">
        <v>49</v>
      </c>
      <c r="E16" s="20">
        <v>18.91</v>
      </c>
      <c r="F16" s="5">
        <f t="shared" ref="F16:F24" si="11">F15</f>
        <v>11.38137496</v>
      </c>
      <c r="G16" s="21" t="s">
        <v>45</v>
      </c>
      <c r="H16" s="23">
        <f t="shared" si="10"/>
        <v>-11.38137496</v>
      </c>
      <c r="I16" s="31">
        <f t="shared" si="2"/>
        <v>1115.374746</v>
      </c>
      <c r="J16" s="23"/>
      <c r="K16" s="24"/>
      <c r="L16" s="45"/>
      <c r="M16" s="47"/>
      <c r="N16" s="27"/>
      <c r="P16" s="29"/>
    </row>
    <row r="17">
      <c r="A17" s="17">
        <v>42073.0</v>
      </c>
      <c r="B17" s="18">
        <v>0.6666666666666666</v>
      </c>
      <c r="C17" s="19" t="s">
        <v>31</v>
      </c>
      <c r="D17" s="20" t="s">
        <v>23</v>
      </c>
      <c r="E17" s="20">
        <v>21.74</v>
      </c>
      <c r="F17" s="5">
        <f t="shared" si="11"/>
        <v>11.38137496</v>
      </c>
      <c r="G17" s="21" t="s">
        <v>48</v>
      </c>
      <c r="H17" s="23">
        <f t="shared" si="10"/>
        <v>-11.38137496</v>
      </c>
      <c r="I17" s="31">
        <f t="shared" si="2"/>
        <v>1103.993371</v>
      </c>
      <c r="J17" s="23"/>
      <c r="K17" s="24"/>
      <c r="L17" s="45"/>
      <c r="M17" s="47"/>
      <c r="N17" s="27"/>
      <c r="P17" s="29"/>
    </row>
    <row r="18">
      <c r="A18" s="17">
        <v>42073.0</v>
      </c>
      <c r="B18" s="18">
        <v>0.6388888888888888</v>
      </c>
      <c r="C18" s="19" t="s">
        <v>31</v>
      </c>
      <c r="D18" s="20" t="s">
        <v>50</v>
      </c>
      <c r="E18" s="20">
        <v>1.91</v>
      </c>
      <c r="F18" s="5">
        <f t="shared" si="11"/>
        <v>11.38137496</v>
      </c>
      <c r="G18" s="21" t="s">
        <v>18</v>
      </c>
      <c r="H18" s="31">
        <f>F18*(E18-1)*0.95</f>
        <v>9.839198649</v>
      </c>
      <c r="I18" s="31">
        <f t="shared" si="2"/>
        <v>1113.832569</v>
      </c>
      <c r="J18" s="23"/>
      <c r="K18" s="24"/>
      <c r="L18" s="45"/>
      <c r="M18" s="47"/>
      <c r="N18" s="27"/>
      <c r="P18" s="29"/>
    </row>
    <row r="19">
      <c r="A19" s="17">
        <v>42073.0</v>
      </c>
      <c r="B19" s="18">
        <v>0.6388888888888888</v>
      </c>
      <c r="C19" s="19" t="s">
        <v>31</v>
      </c>
      <c r="D19" s="20" t="s">
        <v>21</v>
      </c>
      <c r="E19" s="20">
        <v>4.6</v>
      </c>
      <c r="F19" s="5">
        <f t="shared" si="11"/>
        <v>11.38137496</v>
      </c>
      <c r="G19" s="21" t="s">
        <v>48</v>
      </c>
      <c r="H19" s="23">
        <f t="shared" ref="H19:H24" si="12">-F19</f>
        <v>-11.38137496</v>
      </c>
      <c r="I19" s="31">
        <f t="shared" si="2"/>
        <v>1102.451194</v>
      </c>
      <c r="J19" s="23"/>
      <c r="K19" s="24"/>
      <c r="L19" s="45"/>
      <c r="M19" s="47"/>
      <c r="N19" s="27"/>
      <c r="P19" s="29"/>
    </row>
    <row r="20">
      <c r="A20" s="17">
        <v>42073.0</v>
      </c>
      <c r="B20" s="18">
        <v>0.6111111111111112</v>
      </c>
      <c r="C20" s="19" t="s">
        <v>31</v>
      </c>
      <c r="D20" s="20" t="s">
        <v>51</v>
      </c>
      <c r="E20" s="20">
        <v>8.8</v>
      </c>
      <c r="F20" s="5">
        <f t="shared" si="11"/>
        <v>11.38137496</v>
      </c>
      <c r="G20" s="21" t="s">
        <v>52</v>
      </c>
      <c r="H20" s="23">
        <f t="shared" si="12"/>
        <v>-11.38137496</v>
      </c>
      <c r="I20" s="31">
        <f t="shared" si="2"/>
        <v>1091.069819</v>
      </c>
      <c r="J20" s="23"/>
      <c r="K20" s="24"/>
      <c r="L20" s="45"/>
      <c r="M20" s="47"/>
      <c r="N20" s="27"/>
      <c r="P20" s="29"/>
    </row>
    <row r="21">
      <c r="A21" s="17">
        <v>42073.0</v>
      </c>
      <c r="B21" s="18">
        <v>0.6111111111111112</v>
      </c>
      <c r="C21" s="19" t="s">
        <v>31</v>
      </c>
      <c r="D21" s="20" t="s">
        <v>53</v>
      </c>
      <c r="E21" s="20">
        <v>31.38</v>
      </c>
      <c r="F21" s="5">
        <f t="shared" si="11"/>
        <v>11.38137496</v>
      </c>
      <c r="G21" s="21" t="s">
        <v>54</v>
      </c>
      <c r="H21" s="23">
        <f t="shared" si="12"/>
        <v>-11.38137496</v>
      </c>
      <c r="I21" s="31">
        <f t="shared" si="2"/>
        <v>1079.688444</v>
      </c>
      <c r="J21" s="23"/>
      <c r="K21" s="24"/>
      <c r="L21" s="45"/>
      <c r="M21" s="47"/>
      <c r="N21" s="27"/>
      <c r="P21" s="29"/>
    </row>
    <row r="22">
      <c r="A22" s="17">
        <v>42073.0</v>
      </c>
      <c r="B22" s="18">
        <v>0.5868055555555556</v>
      </c>
      <c r="C22" s="19" t="s">
        <v>31</v>
      </c>
      <c r="D22" s="20" t="s">
        <v>55</v>
      </c>
      <c r="E22" s="20">
        <v>17.88</v>
      </c>
      <c r="F22" s="5">
        <f t="shared" si="11"/>
        <v>11.38137496</v>
      </c>
      <c r="G22" s="21" t="s">
        <v>56</v>
      </c>
      <c r="H22" s="23">
        <f t="shared" si="12"/>
        <v>-11.38137496</v>
      </c>
      <c r="I22" s="31">
        <f t="shared" si="2"/>
        <v>1068.307069</v>
      </c>
      <c r="J22" s="23"/>
      <c r="K22" s="24"/>
      <c r="L22" s="45"/>
      <c r="M22" s="47"/>
      <c r="N22" s="27"/>
      <c r="P22" s="29"/>
    </row>
    <row r="23">
      <c r="A23" s="17">
        <v>42073.0</v>
      </c>
      <c r="B23" s="18">
        <v>0.5868055555555556</v>
      </c>
      <c r="C23" s="19" t="s">
        <v>31</v>
      </c>
      <c r="D23" s="20" t="s">
        <v>57</v>
      </c>
      <c r="E23" s="20">
        <v>86.42</v>
      </c>
      <c r="F23" s="5">
        <f t="shared" si="11"/>
        <v>11.38137496</v>
      </c>
      <c r="G23" s="21" t="s">
        <v>40</v>
      </c>
      <c r="H23" s="23">
        <f t="shared" si="12"/>
        <v>-11.38137496</v>
      </c>
      <c r="I23" s="31">
        <f t="shared" si="2"/>
        <v>1056.925695</v>
      </c>
      <c r="J23" s="23"/>
      <c r="K23" s="24"/>
      <c r="L23" s="45"/>
      <c r="M23" s="47"/>
      <c r="N23" s="27"/>
      <c r="P23" s="29"/>
    </row>
    <row r="24">
      <c r="A24" s="17">
        <v>42073.0</v>
      </c>
      <c r="B24" s="18">
        <v>0.5625</v>
      </c>
      <c r="C24" s="19" t="s">
        <v>31</v>
      </c>
      <c r="D24" s="20" t="s">
        <v>58</v>
      </c>
      <c r="E24" s="20">
        <v>4.99</v>
      </c>
      <c r="F24" s="5">
        <f t="shared" si="11"/>
        <v>11.38137496</v>
      </c>
      <c r="G24" s="21" t="s">
        <v>38</v>
      </c>
      <c r="H24" s="23">
        <f t="shared" si="12"/>
        <v>-11.38137496</v>
      </c>
      <c r="I24" s="31">
        <f t="shared" si="2"/>
        <v>1045.54432</v>
      </c>
      <c r="J24" s="23"/>
      <c r="K24" s="24"/>
      <c r="L24" s="45"/>
      <c r="M24" s="47"/>
      <c r="N24" s="27"/>
      <c r="P24" s="29"/>
    </row>
    <row r="25">
      <c r="A25" s="17">
        <v>42074.0</v>
      </c>
      <c r="B25" s="18">
        <v>0.6388888888888888</v>
      </c>
      <c r="C25" s="19" t="s">
        <v>31</v>
      </c>
      <c r="D25" s="20" t="s">
        <v>17</v>
      </c>
      <c r="E25" s="20">
        <v>6.4</v>
      </c>
      <c r="F25" s="5">
        <f>I24/100</f>
        <v>10.4554432</v>
      </c>
      <c r="G25" s="21" t="s">
        <v>18</v>
      </c>
      <c r="H25" s="31">
        <f>F25*(E25-1)*0.95</f>
        <v>53.63642359</v>
      </c>
      <c r="I25" s="31">
        <f t="shared" si="2"/>
        <v>1099.180743</v>
      </c>
      <c r="J25" s="23"/>
      <c r="K25" s="24"/>
      <c r="L25" s="45"/>
      <c r="M25" s="47"/>
      <c r="N25" s="27"/>
      <c r="P25" s="29"/>
    </row>
    <row r="26">
      <c r="A26" s="17">
        <v>42074.0</v>
      </c>
      <c r="B26" s="18">
        <v>0.6388888888888888</v>
      </c>
      <c r="C26" s="19" t="s">
        <v>31</v>
      </c>
      <c r="D26" s="20" t="s">
        <v>59</v>
      </c>
      <c r="E26" s="20">
        <v>8.3</v>
      </c>
      <c r="F26" s="5">
        <f t="shared" ref="F26:F28" si="13">F25</f>
        <v>10.4554432</v>
      </c>
      <c r="G26" s="21" t="s">
        <v>52</v>
      </c>
      <c r="H26" s="23">
        <f t="shared" ref="H26:H29" si="14">-F26</f>
        <v>-10.4554432</v>
      </c>
      <c r="I26" s="31">
        <f t="shared" si="2"/>
        <v>1088.7253</v>
      </c>
      <c r="J26" s="23"/>
      <c r="K26" s="24"/>
      <c r="L26" s="45"/>
      <c r="M26" s="47"/>
      <c r="N26" s="27"/>
      <c r="P26" s="29"/>
    </row>
    <row r="27">
      <c r="A27" s="17">
        <v>42074.0</v>
      </c>
      <c r="B27" s="18">
        <v>0.5625</v>
      </c>
      <c r="C27" s="19" t="s">
        <v>31</v>
      </c>
      <c r="D27" s="20" t="s">
        <v>60</v>
      </c>
      <c r="E27" s="20">
        <v>8.2</v>
      </c>
      <c r="F27" s="5">
        <f t="shared" si="13"/>
        <v>10.4554432</v>
      </c>
      <c r="G27" s="21" t="s">
        <v>24</v>
      </c>
      <c r="H27" s="23">
        <f t="shared" si="14"/>
        <v>-10.4554432</v>
      </c>
      <c r="I27" s="31">
        <f t="shared" si="2"/>
        <v>1078.269857</v>
      </c>
      <c r="J27" s="23"/>
      <c r="K27" s="24"/>
      <c r="L27" s="45"/>
      <c r="M27" s="47"/>
      <c r="N27" s="27"/>
      <c r="P27" s="29"/>
    </row>
    <row r="28">
      <c r="A28" s="17">
        <v>42074.0</v>
      </c>
      <c r="B28" s="18">
        <v>0.5625</v>
      </c>
      <c r="C28" s="19" t="s">
        <v>31</v>
      </c>
      <c r="D28" s="20" t="s">
        <v>61</v>
      </c>
      <c r="E28" s="20">
        <v>11.0</v>
      </c>
      <c r="F28" s="5">
        <f t="shared" si="13"/>
        <v>10.4554432</v>
      </c>
      <c r="G28" s="21" t="s">
        <v>62</v>
      </c>
      <c r="H28" s="23">
        <f t="shared" si="14"/>
        <v>-10.4554432</v>
      </c>
      <c r="I28" s="31">
        <f t="shared" si="2"/>
        <v>1067.814414</v>
      </c>
      <c r="J28" s="23"/>
      <c r="K28" s="24"/>
      <c r="L28" s="45"/>
      <c r="M28" s="47"/>
      <c r="N28" s="27"/>
      <c r="P28" s="29"/>
    </row>
    <row r="29">
      <c r="A29" s="17">
        <v>42075.0</v>
      </c>
      <c r="B29" s="18">
        <v>0.6111111111111112</v>
      </c>
      <c r="C29" s="19" t="s">
        <v>31</v>
      </c>
      <c r="D29" s="20" t="s">
        <v>63</v>
      </c>
      <c r="E29" s="20">
        <v>46.0</v>
      </c>
      <c r="F29" s="5">
        <f t="shared" ref="F29:F30" si="15">I28/100</f>
        <v>10.67814414</v>
      </c>
      <c r="G29" s="21" t="s">
        <v>40</v>
      </c>
      <c r="H29" s="23">
        <f t="shared" si="14"/>
        <v>-10.67814414</v>
      </c>
      <c r="I29" s="31">
        <f t="shared" si="2"/>
        <v>1057.136269</v>
      </c>
      <c r="J29" s="23"/>
      <c r="K29" s="24"/>
      <c r="L29" s="45"/>
      <c r="M29" s="47"/>
      <c r="N29" s="27"/>
      <c r="P29" s="29"/>
    </row>
    <row r="30">
      <c r="A30" s="17">
        <v>42076.0</v>
      </c>
      <c r="B30" s="18">
        <v>0.6388888888888888</v>
      </c>
      <c r="C30" s="19" t="s">
        <v>31</v>
      </c>
      <c r="D30" s="20" t="s">
        <v>34</v>
      </c>
      <c r="E30" s="20">
        <v>9.0</v>
      </c>
      <c r="F30" s="5">
        <f t="shared" si="15"/>
        <v>10.57136269</v>
      </c>
      <c r="G30" s="21" t="s">
        <v>18</v>
      </c>
      <c r="H30" s="31">
        <f>F30*(E30-1)*0.95</f>
        <v>80.34235648</v>
      </c>
      <c r="I30" s="31">
        <f t="shared" si="2"/>
        <v>1137.478626</v>
      </c>
      <c r="J30" s="23"/>
      <c r="K30" s="24"/>
      <c r="L30" s="45"/>
      <c r="M30" s="47"/>
      <c r="N30" s="27"/>
      <c r="P30" s="29"/>
    </row>
    <row r="31">
      <c r="A31" s="17">
        <v>42076.0</v>
      </c>
      <c r="B31" s="18">
        <v>0.6388888888888888</v>
      </c>
      <c r="C31" s="19" t="s">
        <v>31</v>
      </c>
      <c r="D31" s="20" t="s">
        <v>32</v>
      </c>
      <c r="E31" s="20">
        <v>8.51</v>
      </c>
      <c r="F31" s="5">
        <f t="shared" ref="F31:F34" si="16">F30</f>
        <v>10.57136269</v>
      </c>
      <c r="G31" s="21" t="s">
        <v>64</v>
      </c>
      <c r="H31" s="23">
        <f t="shared" ref="H31:H42" si="17">-F31</f>
        <v>-10.57136269</v>
      </c>
      <c r="I31" s="31">
        <f t="shared" si="2"/>
        <v>1126.907263</v>
      </c>
      <c r="J31" s="23"/>
      <c r="K31" s="24"/>
      <c r="L31" s="45"/>
      <c r="M31" s="47"/>
      <c r="N31" s="27"/>
      <c r="P31" s="29"/>
    </row>
    <row r="32">
      <c r="A32" s="17">
        <v>42076.0</v>
      </c>
      <c r="B32" s="18">
        <v>0.6111111111111112</v>
      </c>
      <c r="C32" s="19" t="s">
        <v>31</v>
      </c>
      <c r="D32" s="20" t="s">
        <v>65</v>
      </c>
      <c r="E32" s="20">
        <v>25.46</v>
      </c>
      <c r="F32" s="5">
        <f t="shared" si="16"/>
        <v>10.57136269</v>
      </c>
      <c r="G32" s="21" t="s">
        <v>40</v>
      </c>
      <c r="H32" s="23">
        <f t="shared" si="17"/>
        <v>-10.57136269</v>
      </c>
      <c r="I32" s="31">
        <f t="shared" si="2"/>
        <v>1116.335901</v>
      </c>
      <c r="J32" s="23"/>
      <c r="K32" s="24"/>
      <c r="L32" s="45"/>
      <c r="M32" s="47"/>
      <c r="N32" s="27"/>
      <c r="P32" s="29"/>
    </row>
    <row r="33">
      <c r="A33" s="17">
        <v>42076.0</v>
      </c>
      <c r="B33" s="18">
        <v>0.6111111111111112</v>
      </c>
      <c r="C33" s="19" t="s">
        <v>31</v>
      </c>
      <c r="D33" s="20" t="s">
        <v>28</v>
      </c>
      <c r="E33" s="20">
        <v>11.49</v>
      </c>
      <c r="F33" s="5">
        <f t="shared" si="16"/>
        <v>10.57136269</v>
      </c>
      <c r="G33" s="21" t="s">
        <v>40</v>
      </c>
      <c r="H33" s="23">
        <f t="shared" si="17"/>
        <v>-10.57136269</v>
      </c>
      <c r="I33" s="31">
        <f t="shared" si="2"/>
        <v>1105.764538</v>
      </c>
      <c r="J33" s="23"/>
      <c r="K33" s="24"/>
      <c r="L33" s="45"/>
      <c r="M33" s="47"/>
      <c r="N33" s="27"/>
      <c r="P33" s="29"/>
    </row>
    <row r="34">
      <c r="A34" s="17">
        <v>42076.0</v>
      </c>
      <c r="B34" s="18">
        <v>0.6111111111111112</v>
      </c>
      <c r="C34" s="19" t="s">
        <v>31</v>
      </c>
      <c r="D34" s="20" t="s">
        <v>66</v>
      </c>
      <c r="E34" s="20">
        <v>12.4</v>
      </c>
      <c r="F34" s="5">
        <f t="shared" si="16"/>
        <v>10.57136269</v>
      </c>
      <c r="G34" s="21" t="s">
        <v>40</v>
      </c>
      <c r="H34" s="23">
        <f t="shared" si="17"/>
        <v>-10.57136269</v>
      </c>
      <c r="I34" s="31">
        <f t="shared" si="2"/>
        <v>1095.193175</v>
      </c>
      <c r="J34" s="23"/>
      <c r="K34" s="24"/>
      <c r="L34" s="45"/>
      <c r="M34" s="47"/>
      <c r="N34" s="27"/>
      <c r="P34" s="29"/>
    </row>
    <row r="35">
      <c r="A35" s="17">
        <v>42077.0</v>
      </c>
      <c r="B35" s="18">
        <v>0.6284722222222222</v>
      </c>
      <c r="C35" s="19" t="s">
        <v>41</v>
      </c>
      <c r="D35" s="20" t="s">
        <v>42</v>
      </c>
      <c r="E35" s="20">
        <v>11.47</v>
      </c>
      <c r="F35" s="5">
        <f>I34/100</f>
        <v>10.95193175</v>
      </c>
      <c r="G35" s="21" t="s">
        <v>24</v>
      </c>
      <c r="H35" s="23">
        <f t="shared" si="17"/>
        <v>-10.95193175</v>
      </c>
      <c r="I35" s="31">
        <f t="shared" si="2"/>
        <v>1084.241243</v>
      </c>
      <c r="J35" s="23"/>
      <c r="K35" s="24"/>
      <c r="L35" s="45"/>
      <c r="M35" s="47"/>
      <c r="N35" s="27"/>
      <c r="P35" s="29"/>
    </row>
    <row r="36">
      <c r="A36" s="17">
        <v>42077.0</v>
      </c>
      <c r="B36" s="18">
        <v>0.6284722222222222</v>
      </c>
      <c r="C36" s="19" t="s">
        <v>41</v>
      </c>
      <c r="D36" s="20" t="s">
        <v>67</v>
      </c>
      <c r="E36" s="20">
        <v>9.4</v>
      </c>
      <c r="F36" s="5">
        <f>F35</f>
        <v>10.95193175</v>
      </c>
      <c r="G36" s="21" t="s">
        <v>64</v>
      </c>
      <c r="H36" s="23">
        <f t="shared" si="17"/>
        <v>-10.95193175</v>
      </c>
      <c r="I36" s="31">
        <f t="shared" si="2"/>
        <v>1073.289312</v>
      </c>
      <c r="J36" s="23"/>
      <c r="K36" s="24"/>
      <c r="L36" s="45"/>
      <c r="M36" s="47"/>
      <c r="N36" s="27"/>
      <c r="P36" s="29"/>
    </row>
    <row r="37">
      <c r="A37" s="17">
        <v>42100.0</v>
      </c>
      <c r="B37" s="18">
        <v>0.7083333333333334</v>
      </c>
      <c r="C37" s="19" t="s">
        <v>68</v>
      </c>
      <c r="D37" s="20" t="s">
        <v>69</v>
      </c>
      <c r="E37" s="20">
        <v>27.06</v>
      </c>
      <c r="F37" s="5">
        <f t="shared" ref="F37:F38" si="18">I36/100</f>
        <v>10.73289312</v>
      </c>
      <c r="G37" s="21" t="s">
        <v>40</v>
      </c>
      <c r="H37" s="23">
        <f t="shared" si="17"/>
        <v>-10.73289312</v>
      </c>
      <c r="I37" s="31">
        <f t="shared" si="2"/>
        <v>1062.556419</v>
      </c>
      <c r="J37" s="23"/>
      <c r="K37" s="24"/>
      <c r="L37" s="45"/>
      <c r="M37" s="47"/>
      <c r="N37" s="27"/>
      <c r="P37" s="29"/>
    </row>
    <row r="38">
      <c r="A38" s="17">
        <v>42103.0</v>
      </c>
      <c r="B38" s="18">
        <v>0.71875</v>
      </c>
      <c r="C38" s="19" t="s">
        <v>70</v>
      </c>
      <c r="D38" s="20" t="s">
        <v>71</v>
      </c>
      <c r="E38" s="20">
        <v>5.6</v>
      </c>
      <c r="F38" s="5">
        <f t="shared" si="18"/>
        <v>10.62556419</v>
      </c>
      <c r="G38" s="21" t="s">
        <v>24</v>
      </c>
      <c r="H38" s="23">
        <f t="shared" si="17"/>
        <v>-10.62556419</v>
      </c>
      <c r="I38" s="31">
        <f t="shared" si="2"/>
        <v>1051.930854</v>
      </c>
      <c r="J38" s="23"/>
      <c r="K38" s="24"/>
      <c r="L38" s="45"/>
      <c r="M38" s="47"/>
      <c r="N38" s="27"/>
      <c r="P38" s="29"/>
    </row>
    <row r="39">
      <c r="A39" s="17">
        <v>42103.0</v>
      </c>
      <c r="B39" s="18">
        <v>0.6944444444444444</v>
      </c>
      <c r="C39" s="19" t="s">
        <v>70</v>
      </c>
      <c r="D39" s="20" t="s">
        <v>72</v>
      </c>
      <c r="E39" s="20">
        <v>9.06</v>
      </c>
      <c r="F39" s="5">
        <f t="shared" ref="F39:F42" si="19">F38</f>
        <v>10.62556419</v>
      </c>
      <c r="G39" s="21" t="s">
        <v>40</v>
      </c>
      <c r="H39" s="23">
        <f t="shared" si="17"/>
        <v>-10.62556419</v>
      </c>
      <c r="I39" s="31">
        <f t="shared" si="2"/>
        <v>1041.30529</v>
      </c>
      <c r="J39" s="23"/>
      <c r="K39" s="24"/>
      <c r="L39" s="45"/>
      <c r="M39" s="47"/>
      <c r="N39" s="27"/>
      <c r="P39" s="29"/>
    </row>
    <row r="40">
      <c r="A40" s="17">
        <v>42103.0</v>
      </c>
      <c r="B40" s="18">
        <v>0.6423611111111112</v>
      </c>
      <c r="C40" s="19" t="s">
        <v>70</v>
      </c>
      <c r="D40" s="20" t="s">
        <v>36</v>
      </c>
      <c r="E40" s="20">
        <v>11.0</v>
      </c>
      <c r="F40" s="5">
        <f t="shared" si="19"/>
        <v>10.62556419</v>
      </c>
      <c r="G40" s="21" t="s">
        <v>38</v>
      </c>
      <c r="H40" s="25">
        <f t="shared" si="17"/>
        <v>-10.62556419</v>
      </c>
      <c r="I40" s="31">
        <f t="shared" si="2"/>
        <v>1030.679726</v>
      </c>
      <c r="J40" s="23"/>
      <c r="K40" s="24"/>
      <c r="L40" s="45"/>
      <c r="M40" s="47"/>
      <c r="N40" s="27"/>
      <c r="P40" s="29"/>
    </row>
    <row r="41">
      <c r="A41" s="17">
        <v>42103.0</v>
      </c>
      <c r="B41" s="18">
        <v>0.59375</v>
      </c>
      <c r="C41" s="19" t="s">
        <v>70</v>
      </c>
      <c r="D41" s="20" t="s">
        <v>44</v>
      </c>
      <c r="E41" s="20">
        <v>21.83</v>
      </c>
      <c r="F41" s="5">
        <f t="shared" si="19"/>
        <v>10.62556419</v>
      </c>
      <c r="G41" s="21" t="s">
        <v>48</v>
      </c>
      <c r="H41" s="25">
        <f t="shared" si="17"/>
        <v>-10.62556419</v>
      </c>
      <c r="I41" s="31">
        <f t="shared" si="2"/>
        <v>1020.054162</v>
      </c>
      <c r="J41" s="23"/>
      <c r="K41" s="24"/>
      <c r="L41" s="45"/>
      <c r="M41" s="47"/>
      <c r="N41" s="27"/>
      <c r="P41" s="29"/>
    </row>
    <row r="42">
      <c r="A42" s="17">
        <v>42103.0</v>
      </c>
      <c r="B42" s="18">
        <v>0.5694444444444444</v>
      </c>
      <c r="C42" s="19" t="s">
        <v>70</v>
      </c>
      <c r="D42" s="20" t="s">
        <v>55</v>
      </c>
      <c r="E42" s="20">
        <v>9.44</v>
      </c>
      <c r="F42" s="5">
        <f t="shared" si="19"/>
        <v>10.62556419</v>
      </c>
      <c r="G42" s="21" t="s">
        <v>48</v>
      </c>
      <c r="H42" s="25">
        <f t="shared" si="17"/>
        <v>-10.62556419</v>
      </c>
      <c r="I42" s="31">
        <f t="shared" si="2"/>
        <v>1009.428598</v>
      </c>
      <c r="J42" s="23"/>
      <c r="K42" s="24"/>
      <c r="L42" s="45"/>
      <c r="M42" s="47"/>
      <c r="N42" s="27"/>
      <c r="P42" s="29"/>
    </row>
    <row r="43">
      <c r="A43" s="17">
        <v>42104.0</v>
      </c>
      <c r="B43" s="18">
        <v>0.71875</v>
      </c>
      <c r="C43" s="19" t="s">
        <v>70</v>
      </c>
      <c r="D43" s="20" t="s">
        <v>73</v>
      </c>
      <c r="E43" s="20">
        <v>7.14</v>
      </c>
      <c r="F43" s="5">
        <f>I42/100</f>
        <v>10.09428598</v>
      </c>
      <c r="G43" s="21" t="s">
        <v>18</v>
      </c>
      <c r="H43" s="31">
        <f>F43*(E43-1)*0.95</f>
        <v>58.8799701</v>
      </c>
      <c r="I43" s="31">
        <f t="shared" si="2"/>
        <v>1068.308568</v>
      </c>
      <c r="J43" s="23"/>
      <c r="K43" s="24"/>
      <c r="L43" s="45"/>
      <c r="M43" s="47"/>
      <c r="N43" s="27"/>
      <c r="P43" s="29"/>
    </row>
    <row r="44">
      <c r="A44" s="17">
        <v>42104.0</v>
      </c>
      <c r="B44" s="18">
        <v>0.6944444444444444</v>
      </c>
      <c r="C44" s="19" t="s">
        <v>70</v>
      </c>
      <c r="D44" s="20" t="s">
        <v>28</v>
      </c>
      <c r="E44" s="20">
        <v>12.5</v>
      </c>
      <c r="F44" s="5">
        <f t="shared" ref="F44:F48" si="20">F43</f>
        <v>10.09428598</v>
      </c>
      <c r="G44" s="21" t="s">
        <v>38</v>
      </c>
      <c r="H44" s="25">
        <f t="shared" ref="H44:H48" si="21">-F44</f>
        <v>-10.09428598</v>
      </c>
      <c r="I44" s="31">
        <f t="shared" si="2"/>
        <v>1058.214282</v>
      </c>
      <c r="J44" s="23"/>
      <c r="K44" s="24"/>
      <c r="L44" s="45"/>
      <c r="M44" s="47"/>
      <c r="N44" s="27"/>
      <c r="P44" s="29"/>
    </row>
    <row r="45">
      <c r="A45" s="17">
        <v>42104.0</v>
      </c>
      <c r="B45" s="18">
        <v>0.6944444444444444</v>
      </c>
      <c r="C45" s="19" t="s">
        <v>70</v>
      </c>
      <c r="D45" s="20" t="s">
        <v>61</v>
      </c>
      <c r="E45" s="20">
        <v>10.5</v>
      </c>
      <c r="F45" s="5">
        <f t="shared" si="20"/>
        <v>10.09428598</v>
      </c>
      <c r="G45" s="21" t="s">
        <v>40</v>
      </c>
      <c r="H45" s="25">
        <f t="shared" si="21"/>
        <v>-10.09428598</v>
      </c>
      <c r="I45" s="31">
        <f t="shared" si="2"/>
        <v>1048.119996</v>
      </c>
      <c r="J45" s="23"/>
      <c r="K45" s="24"/>
      <c r="L45" s="45"/>
      <c r="M45" s="47"/>
      <c r="N45" s="27"/>
      <c r="P45" s="29"/>
    </row>
    <row r="46">
      <c r="A46" s="17">
        <v>42104.0</v>
      </c>
      <c r="B46" s="18">
        <v>0.6701388888888888</v>
      </c>
      <c r="C46" s="19" t="s">
        <v>70</v>
      </c>
      <c r="D46" s="20" t="s">
        <v>74</v>
      </c>
      <c r="E46" s="20">
        <v>32.18</v>
      </c>
      <c r="F46" s="5">
        <f t="shared" si="20"/>
        <v>10.09428598</v>
      </c>
      <c r="G46" s="21" t="s">
        <v>75</v>
      </c>
      <c r="H46" s="25">
        <f t="shared" si="21"/>
        <v>-10.09428598</v>
      </c>
      <c r="I46" s="31">
        <f t="shared" si="2"/>
        <v>1038.02571</v>
      </c>
      <c r="J46" s="23"/>
      <c r="K46" s="24"/>
      <c r="L46" s="45"/>
      <c r="M46" s="47"/>
      <c r="N46" s="27"/>
      <c r="P46" s="29"/>
    </row>
    <row r="47">
      <c r="A47" s="17">
        <v>42104.0</v>
      </c>
      <c r="B47" s="18">
        <v>0.6701388888888888</v>
      </c>
      <c r="C47" s="19" t="s">
        <v>70</v>
      </c>
      <c r="D47" s="20" t="s">
        <v>53</v>
      </c>
      <c r="E47" s="20">
        <v>39.05</v>
      </c>
      <c r="F47" s="5">
        <f t="shared" si="20"/>
        <v>10.09428598</v>
      </c>
      <c r="G47" s="21" t="s">
        <v>14</v>
      </c>
      <c r="H47" s="25">
        <f t="shared" si="21"/>
        <v>-10.09428598</v>
      </c>
      <c r="I47" s="31">
        <f t="shared" si="2"/>
        <v>1027.931424</v>
      </c>
      <c r="J47" s="23"/>
      <c r="K47" s="24"/>
      <c r="L47" s="45"/>
      <c r="M47" s="47"/>
      <c r="N47" s="27"/>
      <c r="P47" s="29"/>
    </row>
    <row r="48">
      <c r="A48" s="17">
        <v>42104.0</v>
      </c>
      <c r="B48" s="18">
        <v>0.59375</v>
      </c>
      <c r="C48" s="19" t="s">
        <v>70</v>
      </c>
      <c r="D48" s="20" t="s">
        <v>76</v>
      </c>
      <c r="E48" s="20">
        <v>2.89</v>
      </c>
      <c r="F48" s="5">
        <f t="shared" si="20"/>
        <v>10.09428598</v>
      </c>
      <c r="G48" s="21" t="s">
        <v>38</v>
      </c>
      <c r="H48" s="25">
        <f t="shared" si="21"/>
        <v>-10.09428598</v>
      </c>
      <c r="I48" s="31">
        <f t="shared" si="2"/>
        <v>1017.837138</v>
      </c>
      <c r="J48" s="23"/>
      <c r="K48" s="24"/>
      <c r="L48" s="45"/>
      <c r="M48" s="47"/>
      <c r="N48" s="27"/>
      <c r="P48" s="29"/>
    </row>
    <row r="49">
      <c r="A49" s="17">
        <v>42105.0</v>
      </c>
      <c r="B49" s="18">
        <v>0.6770833333333334</v>
      </c>
      <c r="C49" s="19" t="s">
        <v>70</v>
      </c>
      <c r="D49" s="20" t="s">
        <v>32</v>
      </c>
      <c r="E49" s="20">
        <v>35.89</v>
      </c>
      <c r="F49" s="5">
        <f>I48/100</f>
        <v>10.17837138</v>
      </c>
      <c r="G49" s="21" t="s">
        <v>18</v>
      </c>
      <c r="H49" s="31">
        <f>F49*(E49-1)*0.95</f>
        <v>337.3672085</v>
      </c>
      <c r="I49" s="31">
        <f t="shared" si="2"/>
        <v>1355.204346</v>
      </c>
      <c r="J49" s="23"/>
      <c r="K49" s="24"/>
      <c r="L49" s="45"/>
      <c r="M49" s="47"/>
      <c r="N49" s="27"/>
      <c r="P49" s="29"/>
    </row>
    <row r="50">
      <c r="A50" s="17">
        <v>42105.0</v>
      </c>
      <c r="B50" s="18">
        <v>0.6770833333333334</v>
      </c>
      <c r="C50" s="19" t="s">
        <v>70</v>
      </c>
      <c r="D50" s="20" t="s">
        <v>77</v>
      </c>
      <c r="E50" s="20">
        <v>12.5</v>
      </c>
      <c r="F50" s="5">
        <f t="shared" ref="F50:F53" si="22">F49</f>
        <v>10.17837138</v>
      </c>
      <c r="G50" s="21" t="s">
        <v>78</v>
      </c>
      <c r="H50" s="25">
        <f t="shared" ref="H50:H63" si="23">-F50</f>
        <v>-10.17837138</v>
      </c>
      <c r="I50" s="31">
        <f t="shared" si="2"/>
        <v>1345.025975</v>
      </c>
      <c r="J50" s="23"/>
      <c r="K50" s="24"/>
      <c r="L50" s="45"/>
      <c r="M50" s="47"/>
      <c r="N50" s="27"/>
      <c r="P50" s="29"/>
    </row>
    <row r="51">
      <c r="A51" s="17">
        <v>42105.0</v>
      </c>
      <c r="B51" s="18">
        <v>0.6180555555555556</v>
      </c>
      <c r="C51" s="19" t="s">
        <v>70</v>
      </c>
      <c r="D51" s="20" t="s">
        <v>79</v>
      </c>
      <c r="E51" s="20">
        <v>3.2</v>
      </c>
      <c r="F51" s="5">
        <f t="shared" si="22"/>
        <v>10.17837138</v>
      </c>
      <c r="G51" s="21" t="s">
        <v>24</v>
      </c>
      <c r="H51" s="25">
        <f t="shared" si="23"/>
        <v>-10.17837138</v>
      </c>
      <c r="I51" s="31">
        <f t="shared" si="2"/>
        <v>1334.847604</v>
      </c>
      <c r="J51" s="23"/>
      <c r="K51" s="24"/>
      <c r="L51" s="45"/>
      <c r="M51" s="47"/>
      <c r="N51" s="27"/>
      <c r="P51" s="29"/>
    </row>
    <row r="52">
      <c r="A52" s="17">
        <v>42105.0</v>
      </c>
      <c r="B52" s="18">
        <v>0.5625</v>
      </c>
      <c r="C52" s="19" t="s">
        <v>70</v>
      </c>
      <c r="D52" s="20" t="s">
        <v>60</v>
      </c>
      <c r="E52" s="20">
        <v>5.82</v>
      </c>
      <c r="F52" s="5">
        <f t="shared" si="22"/>
        <v>10.17837138</v>
      </c>
      <c r="G52" s="21" t="s">
        <v>24</v>
      </c>
      <c r="H52" s="25">
        <f t="shared" si="23"/>
        <v>-10.17837138</v>
      </c>
      <c r="I52" s="31">
        <f t="shared" si="2"/>
        <v>1324.669232</v>
      </c>
      <c r="J52" s="23"/>
      <c r="K52" s="24"/>
      <c r="L52" s="45"/>
      <c r="M52" s="47"/>
      <c r="N52" s="27"/>
      <c r="P52" s="29"/>
    </row>
    <row r="53">
      <c r="A53" s="17">
        <v>42105.0</v>
      </c>
      <c r="B53" s="18">
        <v>0.5625</v>
      </c>
      <c r="C53" s="19" t="s">
        <v>70</v>
      </c>
      <c r="D53" s="20" t="s">
        <v>80</v>
      </c>
      <c r="E53" s="20">
        <v>9.0</v>
      </c>
      <c r="F53" s="5">
        <f t="shared" si="22"/>
        <v>10.17837138</v>
      </c>
      <c r="G53" s="21" t="s">
        <v>45</v>
      </c>
      <c r="H53" s="25">
        <f t="shared" si="23"/>
        <v>-10.17837138</v>
      </c>
      <c r="I53" s="31">
        <f t="shared" si="2"/>
        <v>1314.490861</v>
      </c>
      <c r="J53" s="23"/>
      <c r="K53" s="24"/>
      <c r="L53" s="45"/>
      <c r="M53" s="47"/>
      <c r="N53" s="27"/>
      <c r="P53" s="29"/>
    </row>
    <row r="54">
      <c r="A54" s="17">
        <v>42110.0</v>
      </c>
      <c r="B54" s="18">
        <v>0.6458333333333334</v>
      </c>
      <c r="C54" s="19" t="s">
        <v>81</v>
      </c>
      <c r="D54" s="20" t="s">
        <v>82</v>
      </c>
      <c r="E54" s="20">
        <v>17.4</v>
      </c>
      <c r="F54" s="5">
        <f>I53/100</f>
        <v>13.14490861</v>
      </c>
      <c r="G54" s="21" t="s">
        <v>83</v>
      </c>
      <c r="H54" s="25">
        <f t="shared" si="23"/>
        <v>-13.14490861</v>
      </c>
      <c r="I54" s="31">
        <f t="shared" si="2"/>
        <v>1301.345952</v>
      </c>
      <c r="J54" s="23"/>
      <c r="K54" s="24"/>
      <c r="L54" s="45"/>
      <c r="M54" s="47"/>
      <c r="N54" s="27"/>
      <c r="P54" s="29"/>
    </row>
    <row r="55">
      <c r="A55" s="17">
        <v>42112.0</v>
      </c>
      <c r="B55" s="18">
        <v>0.65625</v>
      </c>
      <c r="C55" s="19" t="s">
        <v>84</v>
      </c>
      <c r="D55" s="20" t="s">
        <v>85</v>
      </c>
      <c r="E55" s="20">
        <v>18.0</v>
      </c>
      <c r="F55" s="5">
        <f t="shared" ref="F55:F58" si="24">F54</f>
        <v>13.14490861</v>
      </c>
      <c r="G55" s="21" t="s">
        <v>83</v>
      </c>
      <c r="H55" s="25">
        <f t="shared" si="23"/>
        <v>-13.14490861</v>
      </c>
      <c r="I55" s="31">
        <f t="shared" si="2"/>
        <v>1288.201044</v>
      </c>
      <c r="J55" s="23"/>
      <c r="K55" s="24"/>
      <c r="L55" s="45"/>
      <c r="M55" s="47"/>
      <c r="N55" s="27"/>
      <c r="P55" s="29"/>
    </row>
    <row r="56">
      <c r="A56" s="17">
        <v>42112.0</v>
      </c>
      <c r="B56" s="18">
        <v>0.65625</v>
      </c>
      <c r="C56" s="19" t="s">
        <v>84</v>
      </c>
      <c r="D56" s="20" t="s">
        <v>39</v>
      </c>
      <c r="E56" s="20">
        <v>37.68</v>
      </c>
      <c r="F56" s="5">
        <f t="shared" si="24"/>
        <v>13.14490861</v>
      </c>
      <c r="G56" s="21" t="s">
        <v>40</v>
      </c>
      <c r="H56" s="25">
        <f t="shared" si="23"/>
        <v>-13.14490861</v>
      </c>
      <c r="I56" s="31">
        <f t="shared" si="2"/>
        <v>1275.056135</v>
      </c>
      <c r="J56" s="23"/>
      <c r="K56" s="24"/>
      <c r="L56" s="45"/>
      <c r="M56" s="47"/>
      <c r="N56" s="27"/>
      <c r="P56" s="29"/>
    </row>
    <row r="57">
      <c r="A57" s="17">
        <v>42112.0</v>
      </c>
      <c r="B57" s="18">
        <v>0.65625</v>
      </c>
      <c r="C57" s="19" t="s">
        <v>84</v>
      </c>
      <c r="D57" s="20" t="s">
        <v>47</v>
      </c>
      <c r="E57" s="20">
        <v>16.5</v>
      </c>
      <c r="F57" s="5">
        <f t="shared" si="24"/>
        <v>13.14490861</v>
      </c>
      <c r="G57" s="21" t="s">
        <v>40</v>
      </c>
      <c r="H57" s="25">
        <f t="shared" si="23"/>
        <v>-13.14490861</v>
      </c>
      <c r="I57" s="31">
        <f t="shared" si="2"/>
        <v>1261.911226</v>
      </c>
      <c r="J57" s="23"/>
      <c r="K57" s="24"/>
      <c r="L57" s="45"/>
      <c r="M57" s="35"/>
      <c r="N57" s="35"/>
      <c r="P57" s="29"/>
    </row>
    <row r="58">
      <c r="A58" s="17">
        <v>42112.0</v>
      </c>
      <c r="B58" s="18">
        <v>0.5729166666666666</v>
      </c>
      <c r="C58" s="19" t="s">
        <v>33</v>
      </c>
      <c r="D58" s="20" t="s">
        <v>86</v>
      </c>
      <c r="E58" s="20">
        <v>2.78</v>
      </c>
      <c r="F58" s="5">
        <f t="shared" si="24"/>
        <v>13.14490861</v>
      </c>
      <c r="G58" s="21" t="s">
        <v>45</v>
      </c>
      <c r="H58" s="25">
        <f t="shared" si="23"/>
        <v>-13.14490861</v>
      </c>
      <c r="I58" s="31">
        <f t="shared" si="2"/>
        <v>1248.766318</v>
      </c>
      <c r="J58" s="23"/>
      <c r="K58" s="24"/>
      <c r="L58" s="45"/>
      <c r="M58" s="35"/>
      <c r="N58" s="35"/>
      <c r="P58" s="29"/>
    </row>
    <row r="59">
      <c r="A59" s="17">
        <v>42118.0</v>
      </c>
      <c r="B59" s="18">
        <v>0.5833333333333334</v>
      </c>
      <c r="C59" s="19" t="s">
        <v>12</v>
      </c>
      <c r="D59" s="20" t="s">
        <v>87</v>
      </c>
      <c r="E59" s="20">
        <v>7.5</v>
      </c>
      <c r="F59" s="5">
        <f t="shared" ref="F59:F60" si="25">I58/100</f>
        <v>12.48766318</v>
      </c>
      <c r="G59" s="21" t="s">
        <v>38</v>
      </c>
      <c r="H59" s="25">
        <f t="shared" si="23"/>
        <v>-12.48766318</v>
      </c>
      <c r="I59" s="31">
        <f t="shared" si="2"/>
        <v>1236.278655</v>
      </c>
      <c r="J59" s="23"/>
      <c r="K59" s="24"/>
      <c r="L59" s="45"/>
      <c r="M59" s="35"/>
      <c r="N59" s="41"/>
      <c r="P59" s="29"/>
    </row>
    <row r="60">
      <c r="A60" s="17">
        <v>42119.0</v>
      </c>
      <c r="B60" s="18">
        <v>0.6597222222222222</v>
      </c>
      <c r="C60" s="19" t="s">
        <v>12</v>
      </c>
      <c r="D60" s="20" t="s">
        <v>77</v>
      </c>
      <c r="E60" s="20">
        <v>28.15</v>
      </c>
      <c r="F60" s="5">
        <f t="shared" si="25"/>
        <v>12.36278655</v>
      </c>
      <c r="G60" s="21" t="s">
        <v>40</v>
      </c>
      <c r="H60" s="25">
        <f t="shared" si="23"/>
        <v>-12.36278655</v>
      </c>
      <c r="I60" s="31">
        <f t="shared" si="2"/>
        <v>1223.915868</v>
      </c>
      <c r="J60" s="23"/>
      <c r="K60" s="24"/>
      <c r="L60" s="45"/>
      <c r="M60" s="47"/>
      <c r="N60" s="47"/>
      <c r="P60" s="29"/>
    </row>
    <row r="61">
      <c r="A61" s="17">
        <v>42119.0</v>
      </c>
      <c r="B61" s="18">
        <v>0.6354166666666666</v>
      </c>
      <c r="C61" s="19" t="s">
        <v>12</v>
      </c>
      <c r="D61" s="20" t="s">
        <v>59</v>
      </c>
      <c r="E61" s="20">
        <v>8.52</v>
      </c>
      <c r="F61" s="5">
        <f>F60</f>
        <v>12.36278655</v>
      </c>
      <c r="G61" s="21" t="s">
        <v>45</v>
      </c>
      <c r="H61" s="25">
        <f t="shared" si="23"/>
        <v>-12.36278655</v>
      </c>
      <c r="I61" s="31">
        <f t="shared" si="2"/>
        <v>1211.553082</v>
      </c>
      <c r="J61" s="23"/>
      <c r="K61" s="24"/>
      <c r="L61" s="45"/>
      <c r="M61" s="47"/>
      <c r="N61" s="47"/>
      <c r="P61" s="29"/>
    </row>
    <row r="62">
      <c r="A62" s="17">
        <v>42122.0</v>
      </c>
      <c r="B62" s="18">
        <v>0.7777777777777778</v>
      </c>
      <c r="C62" s="19" t="s">
        <v>88</v>
      </c>
      <c r="D62" s="20" t="s">
        <v>89</v>
      </c>
      <c r="E62" s="20">
        <v>44.07</v>
      </c>
      <c r="F62" s="5">
        <f>I61/100</f>
        <v>12.11553082</v>
      </c>
      <c r="G62" s="21" t="s">
        <v>38</v>
      </c>
      <c r="H62" s="25">
        <f t="shared" si="23"/>
        <v>-12.11553082</v>
      </c>
      <c r="I62" s="31">
        <f t="shared" si="2"/>
        <v>1199.437551</v>
      </c>
      <c r="J62" s="23"/>
      <c r="K62" s="24"/>
      <c r="L62" s="45"/>
      <c r="M62" s="47"/>
      <c r="N62" s="47"/>
      <c r="P62" s="29"/>
    </row>
    <row r="63">
      <c r="A63" s="17">
        <v>42122.0</v>
      </c>
      <c r="B63" s="18">
        <v>0.7777777777777778</v>
      </c>
      <c r="C63" s="19" t="s">
        <v>88</v>
      </c>
      <c r="D63" s="20" t="s">
        <v>90</v>
      </c>
      <c r="E63" s="20">
        <v>1.5</v>
      </c>
      <c r="F63" s="5">
        <f>F62</f>
        <v>12.11553082</v>
      </c>
      <c r="G63" s="21" t="s">
        <v>48</v>
      </c>
      <c r="H63" s="25">
        <f t="shared" si="23"/>
        <v>-12.11553082</v>
      </c>
      <c r="I63" s="31">
        <f t="shared" si="2"/>
        <v>1187.32202</v>
      </c>
      <c r="J63" s="23"/>
      <c r="K63" s="24"/>
      <c r="L63" s="45"/>
      <c r="M63" s="47"/>
      <c r="N63" s="47"/>
      <c r="P63" s="29"/>
    </row>
    <row r="64">
      <c r="A64" s="17">
        <v>42124.0</v>
      </c>
      <c r="B64" s="18">
        <v>0.7291666666666666</v>
      </c>
      <c r="C64" s="19" t="s">
        <v>88</v>
      </c>
      <c r="D64" s="20" t="s">
        <v>91</v>
      </c>
      <c r="E64" s="20">
        <v>3.6</v>
      </c>
      <c r="F64" s="5">
        <f t="shared" ref="F64:F65" si="26">I63/100</f>
        <v>11.8732202</v>
      </c>
      <c r="G64" s="21" t="s">
        <v>18</v>
      </c>
      <c r="H64" s="31">
        <f t="shared" ref="H64:H65" si="27">F64*(E64-1)*0.95</f>
        <v>29.32685389</v>
      </c>
      <c r="I64" s="31">
        <f t="shared" si="2"/>
        <v>1216.648874</v>
      </c>
      <c r="J64" s="23"/>
      <c r="K64" s="24"/>
      <c r="L64" s="45"/>
      <c r="M64" s="47"/>
      <c r="N64" s="47"/>
      <c r="P64" s="29"/>
    </row>
    <row r="65">
      <c r="A65" s="17">
        <v>42125.0</v>
      </c>
      <c r="B65" s="18">
        <v>0.7291666666666666</v>
      </c>
      <c r="C65" s="19" t="s">
        <v>88</v>
      </c>
      <c r="D65" s="20" t="s">
        <v>50</v>
      </c>
      <c r="E65" s="20">
        <v>1.19</v>
      </c>
      <c r="F65" s="5">
        <f t="shared" si="26"/>
        <v>12.16648874</v>
      </c>
      <c r="G65" s="21" t="s">
        <v>18</v>
      </c>
      <c r="H65" s="31">
        <f t="shared" si="27"/>
        <v>2.196051217</v>
      </c>
      <c r="I65" s="31">
        <f t="shared" si="2"/>
        <v>1218.844925</v>
      </c>
      <c r="J65" s="23"/>
      <c r="K65" s="24"/>
      <c r="L65" s="45"/>
      <c r="M65" s="47"/>
      <c r="N65" s="47"/>
      <c r="P65" s="29"/>
    </row>
    <row r="66">
      <c r="A66" s="17">
        <v>42125.0</v>
      </c>
      <c r="B66" s="18">
        <v>0.6805555555555556</v>
      </c>
      <c r="C66" s="19" t="s">
        <v>88</v>
      </c>
      <c r="D66" s="20" t="s">
        <v>89</v>
      </c>
      <c r="E66" s="20">
        <v>11.0</v>
      </c>
      <c r="F66" s="5">
        <f>F65</f>
        <v>12.16648874</v>
      </c>
      <c r="G66" s="21" t="s">
        <v>24</v>
      </c>
      <c r="H66" s="25">
        <f t="shared" ref="H66:H70" si="28">-F66</f>
        <v>-12.16648874</v>
      </c>
      <c r="I66" s="31">
        <f t="shared" si="2"/>
        <v>1206.678436</v>
      </c>
      <c r="J66" s="23"/>
      <c r="K66" s="24"/>
      <c r="L66" s="45"/>
      <c r="M66" s="47"/>
      <c r="N66" s="47"/>
      <c r="P66" s="29"/>
    </row>
    <row r="67">
      <c r="A67" s="17">
        <v>42132.0</v>
      </c>
      <c r="B67" s="18">
        <v>0.6319444444444444</v>
      </c>
      <c r="C67" s="19" t="s">
        <v>92</v>
      </c>
      <c r="D67" s="20" t="s">
        <v>93</v>
      </c>
      <c r="E67" s="20">
        <v>10.5</v>
      </c>
      <c r="F67" s="5">
        <f t="shared" ref="F67:F68" si="29">I66/100</f>
        <v>12.06678436</v>
      </c>
      <c r="G67" s="21" t="s">
        <v>45</v>
      </c>
      <c r="H67" s="25">
        <f t="shared" si="28"/>
        <v>-12.06678436</v>
      </c>
      <c r="I67" s="31">
        <f t="shared" si="2"/>
        <v>1194.611652</v>
      </c>
      <c r="J67" s="23"/>
      <c r="K67" s="24"/>
      <c r="L67" s="45"/>
      <c r="M67" s="47"/>
      <c r="N67" s="47"/>
      <c r="P67" s="29"/>
    </row>
    <row r="68">
      <c r="A68" s="17">
        <v>42137.0</v>
      </c>
      <c r="B68" s="18">
        <v>0.6354166666666666</v>
      </c>
      <c r="C68" s="19" t="s">
        <v>94</v>
      </c>
      <c r="D68" s="20" t="s">
        <v>95</v>
      </c>
      <c r="E68" s="20">
        <v>9.03</v>
      </c>
      <c r="F68" s="5">
        <f t="shared" si="29"/>
        <v>11.94611652</v>
      </c>
      <c r="G68" s="21" t="s">
        <v>64</v>
      </c>
      <c r="H68" s="25">
        <f t="shared" si="28"/>
        <v>-11.94611652</v>
      </c>
      <c r="I68" s="31">
        <f t="shared" si="2"/>
        <v>1182.665535</v>
      </c>
      <c r="J68" s="23"/>
      <c r="K68" s="24"/>
      <c r="L68" s="45"/>
      <c r="M68" s="47"/>
      <c r="N68" s="47"/>
      <c r="P68" s="29"/>
    </row>
    <row r="69">
      <c r="A69" s="17">
        <v>42137.0</v>
      </c>
      <c r="B69" s="18">
        <v>0.6354166666666666</v>
      </c>
      <c r="C69" s="19" t="s">
        <v>94</v>
      </c>
      <c r="D69" s="20" t="s">
        <v>96</v>
      </c>
      <c r="E69" s="20">
        <v>5.75</v>
      </c>
      <c r="F69" s="5">
        <f>F68</f>
        <v>11.94611652</v>
      </c>
      <c r="G69" s="21" t="s">
        <v>97</v>
      </c>
      <c r="H69" s="25">
        <f t="shared" si="28"/>
        <v>-11.94611652</v>
      </c>
      <c r="I69" s="31">
        <f t="shared" si="2"/>
        <v>1170.719419</v>
      </c>
      <c r="J69" s="23"/>
      <c r="K69" s="24"/>
      <c r="L69" s="45"/>
      <c r="M69" s="47"/>
      <c r="N69" s="47"/>
      <c r="P69" s="29"/>
    </row>
    <row r="70">
      <c r="A70" s="17">
        <v>42138.0</v>
      </c>
      <c r="B70" s="18">
        <v>0.6805555555555556</v>
      </c>
      <c r="C70" s="19" t="s">
        <v>94</v>
      </c>
      <c r="D70" s="20" t="s">
        <v>98</v>
      </c>
      <c r="E70" s="20">
        <v>8.0</v>
      </c>
      <c r="F70" s="5">
        <f>I69/100</f>
        <v>11.70719419</v>
      </c>
      <c r="G70" s="21" t="s">
        <v>48</v>
      </c>
      <c r="H70" s="25">
        <f t="shared" si="28"/>
        <v>-11.70719419</v>
      </c>
      <c r="I70" s="31">
        <f t="shared" si="2"/>
        <v>1159.012225</v>
      </c>
      <c r="J70" s="23"/>
      <c r="K70" s="24"/>
      <c r="L70" s="45"/>
      <c r="M70" s="47"/>
      <c r="N70" s="47"/>
      <c r="P70" s="29"/>
    </row>
    <row r="71">
      <c r="A71" s="17">
        <v>42138.0</v>
      </c>
      <c r="B71" s="18">
        <v>0.6354166666666666</v>
      </c>
      <c r="C71" s="19" t="s">
        <v>94</v>
      </c>
      <c r="D71" s="20" t="s">
        <v>99</v>
      </c>
      <c r="E71" s="20">
        <v>4.77</v>
      </c>
      <c r="F71" s="5">
        <f>F70</f>
        <v>11.70719419</v>
      </c>
      <c r="G71" s="21" t="s">
        <v>18</v>
      </c>
      <c r="H71" s="31">
        <f>F71*(E71-1)*0.95</f>
        <v>41.92931599</v>
      </c>
      <c r="I71" s="31">
        <f t="shared" si="2"/>
        <v>1200.941541</v>
      </c>
      <c r="J71" s="23"/>
      <c r="K71" s="24"/>
      <c r="L71" s="45"/>
      <c r="M71" s="47"/>
      <c r="N71" s="47"/>
      <c r="P71" s="29"/>
    </row>
    <row r="72">
      <c r="A72" s="17">
        <v>42139.0</v>
      </c>
      <c r="B72" s="18">
        <v>0.6354166666666666</v>
      </c>
      <c r="C72" s="19" t="s">
        <v>94</v>
      </c>
      <c r="D72" s="20" t="s">
        <v>86</v>
      </c>
      <c r="E72" s="20">
        <v>3.57</v>
      </c>
      <c r="F72" s="5">
        <f t="shared" ref="F72:F74" si="30">I71/100</f>
        <v>12.00941541</v>
      </c>
      <c r="G72" s="21" t="s">
        <v>38</v>
      </c>
      <c r="H72" s="25">
        <f t="shared" ref="H72:H74" si="31">-F72</f>
        <v>-12.00941541</v>
      </c>
      <c r="I72" s="31">
        <f t="shared" si="2"/>
        <v>1188.932125</v>
      </c>
      <c r="J72" s="23"/>
      <c r="K72" s="24"/>
      <c r="L72" s="45"/>
      <c r="M72" s="47"/>
      <c r="N72" s="47"/>
      <c r="P72" s="29"/>
    </row>
    <row r="73">
      <c r="A73" s="17">
        <v>42140.0</v>
      </c>
      <c r="B73" s="18">
        <v>0.65625</v>
      </c>
      <c r="C73" s="19" t="s">
        <v>33</v>
      </c>
      <c r="D73" s="20" t="s">
        <v>100</v>
      </c>
      <c r="E73" s="20">
        <v>9.44</v>
      </c>
      <c r="F73" s="5">
        <f t="shared" si="30"/>
        <v>11.88932125</v>
      </c>
      <c r="G73" s="21" t="s">
        <v>56</v>
      </c>
      <c r="H73" s="25">
        <f t="shared" si="31"/>
        <v>-11.88932125</v>
      </c>
      <c r="I73" s="31">
        <f t="shared" si="2"/>
        <v>1177.042804</v>
      </c>
      <c r="J73" s="23"/>
      <c r="K73" s="24"/>
      <c r="L73" s="45"/>
      <c r="M73" s="47"/>
      <c r="N73" s="47"/>
      <c r="P73" s="29"/>
    </row>
    <row r="74">
      <c r="A74" s="17">
        <v>42147.0</v>
      </c>
      <c r="B74" s="18">
        <v>0.6631944444444444</v>
      </c>
      <c r="C74" s="19" t="s">
        <v>101</v>
      </c>
      <c r="D74" s="20" t="s">
        <v>102</v>
      </c>
      <c r="E74" s="20">
        <v>9.73</v>
      </c>
      <c r="F74" s="5">
        <f t="shared" si="30"/>
        <v>11.77042804</v>
      </c>
      <c r="G74" s="21" t="s">
        <v>62</v>
      </c>
      <c r="H74" s="25">
        <f t="shared" si="31"/>
        <v>-11.77042804</v>
      </c>
      <c r="I74" s="31">
        <f t="shared" si="2"/>
        <v>1165.272376</v>
      </c>
      <c r="J74" s="23"/>
      <c r="K74" s="24"/>
      <c r="L74" s="45"/>
      <c r="M74" s="47"/>
      <c r="N74" s="47"/>
      <c r="P74" s="29"/>
    </row>
    <row r="75">
      <c r="A75" s="17">
        <v>42147.0</v>
      </c>
      <c r="B75" s="18">
        <v>0.6388888888888888</v>
      </c>
      <c r="C75" s="19" t="s">
        <v>101</v>
      </c>
      <c r="D75" s="20" t="s">
        <v>103</v>
      </c>
      <c r="E75" s="20">
        <v>1.45</v>
      </c>
      <c r="F75" s="5">
        <f t="shared" ref="F75:F76" si="32">F74</f>
        <v>11.77042804</v>
      </c>
      <c r="G75" s="21" t="s">
        <v>18</v>
      </c>
      <c r="H75" s="31">
        <f>F75*(E75-1)*0.95</f>
        <v>5.031857987</v>
      </c>
      <c r="I75" s="31">
        <f t="shared" si="2"/>
        <v>1170.304234</v>
      </c>
      <c r="J75" s="23"/>
      <c r="K75" s="24"/>
      <c r="L75" s="45"/>
      <c r="M75" s="47"/>
      <c r="N75" s="47"/>
      <c r="P75" s="29"/>
    </row>
    <row r="76">
      <c r="A76" s="17">
        <v>42147.0</v>
      </c>
      <c r="B76" s="18">
        <v>0.6145833333333334</v>
      </c>
      <c r="C76" s="19" t="s">
        <v>101</v>
      </c>
      <c r="D76" s="20" t="s">
        <v>95</v>
      </c>
      <c r="E76" s="20">
        <v>4.38</v>
      </c>
      <c r="F76" s="5">
        <f t="shared" si="32"/>
        <v>11.77042804</v>
      </c>
      <c r="G76" s="21" t="s">
        <v>48</v>
      </c>
      <c r="H76" s="25">
        <f>-F76</f>
        <v>-11.77042804</v>
      </c>
      <c r="I76" s="31">
        <f t="shared" si="2"/>
        <v>1158.533806</v>
      </c>
      <c r="J76" s="23"/>
      <c r="K76" s="24"/>
      <c r="L76" s="45"/>
      <c r="M76" s="47"/>
      <c r="N76" s="47"/>
      <c r="P76" s="29"/>
    </row>
    <row r="77">
      <c r="A77" s="17">
        <v>42152.0</v>
      </c>
      <c r="B77" s="18">
        <v>0.8229166666666666</v>
      </c>
      <c r="C77" s="19" t="s">
        <v>12</v>
      </c>
      <c r="D77" s="20" t="s">
        <v>104</v>
      </c>
      <c r="E77" s="20">
        <v>3.7</v>
      </c>
      <c r="F77" s="5">
        <f>I76/100</f>
        <v>11.58533806</v>
      </c>
      <c r="G77" s="21" t="s">
        <v>18</v>
      </c>
      <c r="H77" s="31">
        <f>F77*(E77-1)*0.95</f>
        <v>29.71639212</v>
      </c>
      <c r="I77" s="31">
        <f t="shared" si="2"/>
        <v>1188.250198</v>
      </c>
      <c r="J77" s="23"/>
      <c r="K77" s="24"/>
      <c r="L77" s="45"/>
      <c r="M77" s="47"/>
      <c r="N77" s="47"/>
      <c r="P77" s="29"/>
    </row>
    <row r="78">
      <c r="A78" s="17">
        <v>42152.0</v>
      </c>
      <c r="B78" s="18">
        <v>0.8229166666666666</v>
      </c>
      <c r="C78" s="19" t="s">
        <v>12</v>
      </c>
      <c r="D78" s="20" t="s">
        <v>105</v>
      </c>
      <c r="E78" s="20">
        <v>3.71</v>
      </c>
      <c r="F78" s="5">
        <f>F77</f>
        <v>11.58533806</v>
      </c>
      <c r="G78" s="21" t="s">
        <v>24</v>
      </c>
      <c r="H78" s="25">
        <f t="shared" ref="H78:H80" si="33">-F78</f>
        <v>-11.58533806</v>
      </c>
      <c r="I78" s="31">
        <f t="shared" si="2"/>
        <v>1176.66486</v>
      </c>
      <c r="J78" s="23"/>
      <c r="K78" s="24"/>
      <c r="L78" s="45"/>
      <c r="M78" s="47"/>
      <c r="N78" s="47"/>
      <c r="P78" s="29"/>
    </row>
    <row r="79">
      <c r="A79" s="17">
        <v>42154.0</v>
      </c>
      <c r="B79" s="18">
        <v>0.65625</v>
      </c>
      <c r="C79" s="19" t="s">
        <v>20</v>
      </c>
      <c r="D79" s="20" t="s">
        <v>106</v>
      </c>
      <c r="E79" s="20">
        <v>2.22</v>
      </c>
      <c r="F79" s="5">
        <f>I78/100</f>
        <v>11.7666486</v>
      </c>
      <c r="G79" s="21" t="s">
        <v>24</v>
      </c>
      <c r="H79" s="25">
        <f t="shared" si="33"/>
        <v>-11.7666486</v>
      </c>
      <c r="I79" s="31">
        <f t="shared" si="2"/>
        <v>1164.898211</v>
      </c>
      <c r="J79" s="23"/>
      <c r="K79" s="24"/>
      <c r="L79" s="45"/>
      <c r="M79" s="47"/>
      <c r="N79" s="47"/>
      <c r="P79" s="29"/>
    </row>
    <row r="80">
      <c r="A80" s="17">
        <v>42154.0</v>
      </c>
      <c r="B80" s="18">
        <v>0.6076388888888888</v>
      </c>
      <c r="C80" s="19" t="s">
        <v>20</v>
      </c>
      <c r="D80" s="20" t="s">
        <v>107</v>
      </c>
      <c r="E80" s="20">
        <v>9.9</v>
      </c>
      <c r="F80" s="5">
        <f t="shared" ref="F80:F82" si="34">F79</f>
        <v>11.7666486</v>
      </c>
      <c r="G80" s="21" t="s">
        <v>64</v>
      </c>
      <c r="H80" s="25">
        <f t="shared" si="33"/>
        <v>-11.7666486</v>
      </c>
      <c r="I80" s="31">
        <f t="shared" si="2"/>
        <v>1153.131563</v>
      </c>
      <c r="J80" s="23"/>
      <c r="K80" s="24"/>
      <c r="L80" s="45"/>
      <c r="M80" s="47"/>
      <c r="N80" s="47"/>
      <c r="P80" s="29"/>
    </row>
    <row r="81">
      <c r="A81" s="17">
        <v>42154.0</v>
      </c>
      <c r="B81" s="18">
        <v>0.5972222222222222</v>
      </c>
      <c r="C81" s="19" t="s">
        <v>94</v>
      </c>
      <c r="D81" s="20" t="s">
        <v>108</v>
      </c>
      <c r="E81" s="20">
        <v>3.4</v>
      </c>
      <c r="F81" s="5">
        <f t="shared" si="34"/>
        <v>11.7666486</v>
      </c>
      <c r="G81" s="21" t="s">
        <v>18</v>
      </c>
      <c r="H81" s="31">
        <f t="shared" ref="H81:H82" si="35">F81*(E81-1)*0.95</f>
        <v>26.82795881</v>
      </c>
      <c r="I81" s="31">
        <f t="shared" si="2"/>
        <v>1179.959522</v>
      </c>
      <c r="J81" s="23"/>
      <c r="K81" s="24"/>
      <c r="L81" s="45"/>
      <c r="M81" s="47"/>
      <c r="N81" s="47"/>
      <c r="P81" s="29"/>
    </row>
    <row r="82">
      <c r="A82" s="17">
        <v>42154.0</v>
      </c>
      <c r="B82" s="18">
        <v>0.5833333333333334</v>
      </c>
      <c r="C82" s="19" t="s">
        <v>20</v>
      </c>
      <c r="D82" s="20" t="s">
        <v>109</v>
      </c>
      <c r="E82" s="20">
        <v>8.91</v>
      </c>
      <c r="F82" s="5">
        <f t="shared" si="34"/>
        <v>11.7666486</v>
      </c>
      <c r="G82" s="21" t="s">
        <v>18</v>
      </c>
      <c r="H82" s="31">
        <f t="shared" si="35"/>
        <v>88.4204809</v>
      </c>
      <c r="I82" s="31">
        <f t="shared" si="2"/>
        <v>1268.380002</v>
      </c>
      <c r="J82" s="23"/>
      <c r="K82" s="24"/>
      <c r="L82" s="45"/>
      <c r="M82" s="47"/>
      <c r="N82" s="47"/>
      <c r="P82" s="29"/>
    </row>
    <row r="83">
      <c r="A83" s="17">
        <v>42156.0</v>
      </c>
      <c r="B83" s="18">
        <v>0.8090277777777778</v>
      </c>
      <c r="C83" s="19" t="s">
        <v>110</v>
      </c>
      <c r="D83" s="20" t="s">
        <v>96</v>
      </c>
      <c r="E83" s="20">
        <v>15.5</v>
      </c>
      <c r="F83" s="5">
        <f>I82/100</f>
        <v>12.68380002</v>
      </c>
      <c r="G83" s="21" t="s">
        <v>83</v>
      </c>
      <c r="H83" s="25">
        <f t="shared" ref="H83:H88" si="36">-F83</f>
        <v>-12.68380002</v>
      </c>
      <c r="I83" s="31">
        <f t="shared" si="2"/>
        <v>1255.696202</v>
      </c>
      <c r="J83" s="23"/>
      <c r="K83" s="24"/>
      <c r="L83" s="45"/>
      <c r="M83" s="47"/>
      <c r="N83" s="47"/>
      <c r="P83" s="29"/>
    </row>
    <row r="84">
      <c r="A84" s="17">
        <v>42160.0</v>
      </c>
      <c r="B84" s="18">
        <v>0.6875</v>
      </c>
      <c r="C84" s="19" t="s">
        <v>111</v>
      </c>
      <c r="D84" s="20" t="s">
        <v>112</v>
      </c>
      <c r="E84" s="20">
        <v>3.72</v>
      </c>
      <c r="F84" s="5">
        <f t="shared" ref="F84:F88" si="37">F83</f>
        <v>12.68380002</v>
      </c>
      <c r="G84" s="21" t="s">
        <v>24</v>
      </c>
      <c r="H84" s="25">
        <f t="shared" si="36"/>
        <v>-12.68380002</v>
      </c>
      <c r="I84" s="31">
        <f t="shared" si="2"/>
        <v>1243.012402</v>
      </c>
      <c r="J84" s="23"/>
      <c r="K84" s="24"/>
      <c r="L84" s="45"/>
      <c r="M84" s="47"/>
      <c r="N84" s="47"/>
      <c r="P84" s="29"/>
    </row>
    <row r="85">
      <c r="A85" s="17">
        <v>42160.0</v>
      </c>
      <c r="B85" s="18">
        <v>0.6875</v>
      </c>
      <c r="C85" s="19" t="s">
        <v>111</v>
      </c>
      <c r="D85" s="20" t="s">
        <v>113</v>
      </c>
      <c r="E85" s="20">
        <v>14.03</v>
      </c>
      <c r="F85" s="5">
        <f t="shared" si="37"/>
        <v>12.68380002</v>
      </c>
      <c r="G85" s="21" t="s">
        <v>56</v>
      </c>
      <c r="H85" s="25">
        <f t="shared" si="36"/>
        <v>-12.68380002</v>
      </c>
      <c r="I85" s="31">
        <f t="shared" si="2"/>
        <v>1230.328602</v>
      </c>
      <c r="J85" s="23"/>
      <c r="K85" s="24"/>
      <c r="L85" s="45"/>
      <c r="M85" s="35"/>
      <c r="N85" s="35"/>
      <c r="P85" s="29"/>
    </row>
    <row r="86">
      <c r="A86" s="17">
        <v>42160.0</v>
      </c>
      <c r="B86" s="18">
        <v>0.6319444444444444</v>
      </c>
      <c r="C86" s="19" t="s">
        <v>111</v>
      </c>
      <c r="D86" s="20" t="s">
        <v>100</v>
      </c>
      <c r="E86" s="20">
        <v>5.0</v>
      </c>
      <c r="F86" s="5">
        <f t="shared" si="37"/>
        <v>12.68380002</v>
      </c>
      <c r="G86" s="21" t="s">
        <v>24</v>
      </c>
      <c r="H86" s="25">
        <f t="shared" si="36"/>
        <v>-12.68380002</v>
      </c>
      <c r="I86" s="31">
        <f t="shared" si="2"/>
        <v>1217.644802</v>
      </c>
      <c r="J86" s="23"/>
      <c r="K86" s="24"/>
      <c r="L86" s="45"/>
      <c r="M86" s="35"/>
      <c r="N86" s="35"/>
      <c r="P86" s="29"/>
    </row>
    <row r="87">
      <c r="A87" s="17">
        <v>42160.0</v>
      </c>
      <c r="B87" s="18">
        <v>0.6319444444444444</v>
      </c>
      <c r="C87" s="19" t="s">
        <v>111</v>
      </c>
      <c r="D87" s="20" t="s">
        <v>87</v>
      </c>
      <c r="E87" s="20">
        <v>9.2</v>
      </c>
      <c r="F87" s="5">
        <f t="shared" si="37"/>
        <v>12.68380002</v>
      </c>
      <c r="G87" s="21" t="s">
        <v>38</v>
      </c>
      <c r="H87" s="25">
        <f t="shared" si="36"/>
        <v>-12.68380002</v>
      </c>
      <c r="I87" s="31">
        <f t="shared" si="2"/>
        <v>1204.961002</v>
      </c>
      <c r="J87" s="23"/>
      <c r="K87" s="24"/>
      <c r="L87" s="45"/>
      <c r="M87" s="35"/>
      <c r="N87" s="52"/>
      <c r="P87" s="29"/>
    </row>
    <row r="88">
      <c r="A88" s="17">
        <v>42160.0</v>
      </c>
      <c r="B88" s="18">
        <v>0.5833333333333334</v>
      </c>
      <c r="C88" s="19" t="s">
        <v>111</v>
      </c>
      <c r="D88" s="20" t="s">
        <v>114</v>
      </c>
      <c r="E88" s="20">
        <v>8.0</v>
      </c>
      <c r="F88" s="5">
        <f t="shared" si="37"/>
        <v>12.68380002</v>
      </c>
      <c r="G88" s="21" t="s">
        <v>48</v>
      </c>
      <c r="H88" s="25">
        <f t="shared" si="36"/>
        <v>-12.68380002</v>
      </c>
      <c r="I88" s="31">
        <f t="shared" si="2"/>
        <v>1192.277202</v>
      </c>
      <c r="J88" s="23"/>
      <c r="K88" s="24"/>
      <c r="L88" s="45"/>
      <c r="M88" s="47"/>
      <c r="N88" s="47"/>
      <c r="P88" s="29"/>
    </row>
    <row r="89">
      <c r="A89" s="17">
        <v>42161.0</v>
      </c>
      <c r="B89" s="18">
        <v>0.6875</v>
      </c>
      <c r="C89" s="19" t="s">
        <v>111</v>
      </c>
      <c r="D89" s="20" t="s">
        <v>99</v>
      </c>
      <c r="E89" s="20">
        <v>2.81</v>
      </c>
      <c r="F89" s="5">
        <f>I88/100</f>
        <v>11.92277202</v>
      </c>
      <c r="G89" s="21" t="s">
        <v>18</v>
      </c>
      <c r="H89" s="31">
        <f>F89*(E89-1)*0.95</f>
        <v>20.50120649</v>
      </c>
      <c r="I89" s="31">
        <f t="shared" si="2"/>
        <v>1212.778409</v>
      </c>
      <c r="J89" s="23"/>
      <c r="K89" s="24"/>
      <c r="L89" s="45"/>
      <c r="M89" s="47"/>
      <c r="N89" s="47"/>
      <c r="P89" s="29"/>
    </row>
    <row r="90">
      <c r="A90" s="17">
        <v>42161.0</v>
      </c>
      <c r="B90" s="18">
        <v>0.6875</v>
      </c>
      <c r="C90" s="19" t="s">
        <v>111</v>
      </c>
      <c r="D90" s="20" t="s">
        <v>115</v>
      </c>
      <c r="E90" s="20">
        <v>26.48</v>
      </c>
      <c r="F90" s="5">
        <f>F89</f>
        <v>11.92277202</v>
      </c>
      <c r="G90" s="21" t="s">
        <v>62</v>
      </c>
      <c r="H90" s="25">
        <f t="shared" ref="H90:H102" si="38">-F90</f>
        <v>-11.92277202</v>
      </c>
      <c r="I90" s="31">
        <f t="shared" si="2"/>
        <v>1200.855637</v>
      </c>
      <c r="J90" s="23"/>
      <c r="K90" s="24"/>
      <c r="L90" s="45"/>
      <c r="M90" s="47"/>
      <c r="N90" s="47"/>
      <c r="P90" s="29"/>
    </row>
    <row r="91">
      <c r="A91" s="17">
        <v>42168.0</v>
      </c>
      <c r="B91" s="18">
        <v>0.6215277777777778</v>
      </c>
      <c r="C91" s="19" t="s">
        <v>12</v>
      </c>
      <c r="D91" s="20" t="s">
        <v>116</v>
      </c>
      <c r="E91" s="20">
        <v>3.85</v>
      </c>
      <c r="F91" s="5">
        <f>I90/100</f>
        <v>12.00855637</v>
      </c>
      <c r="G91" s="21" t="s">
        <v>24</v>
      </c>
      <c r="H91" s="25">
        <f t="shared" si="38"/>
        <v>-12.00855637</v>
      </c>
      <c r="I91" s="31">
        <f t="shared" si="2"/>
        <v>1188.84708</v>
      </c>
      <c r="J91" s="23"/>
      <c r="K91" s="24"/>
      <c r="L91" s="45"/>
      <c r="M91" s="47"/>
      <c r="N91" s="47"/>
      <c r="P91" s="29"/>
    </row>
    <row r="92">
      <c r="A92" s="17">
        <v>42168.0</v>
      </c>
      <c r="B92" s="18">
        <v>0.6215277777777778</v>
      </c>
      <c r="C92" s="19" t="s">
        <v>12</v>
      </c>
      <c r="D92" s="20" t="s">
        <v>98</v>
      </c>
      <c r="E92" s="20">
        <v>7.8</v>
      </c>
      <c r="F92" s="5">
        <f>F91</f>
        <v>12.00855637</v>
      </c>
      <c r="G92" s="21" t="s">
        <v>48</v>
      </c>
      <c r="H92" s="25">
        <f t="shared" si="38"/>
        <v>-12.00855637</v>
      </c>
      <c r="I92" s="31">
        <f t="shared" si="2"/>
        <v>1176.838524</v>
      </c>
      <c r="J92" s="23"/>
      <c r="K92" s="24"/>
      <c r="L92" s="45"/>
      <c r="M92" s="47"/>
      <c r="N92" s="47"/>
      <c r="P92" s="29"/>
    </row>
    <row r="93">
      <c r="A93" s="17">
        <v>42171.0</v>
      </c>
      <c r="B93" s="18">
        <v>0.6527777777777778</v>
      </c>
      <c r="C93" s="19" t="s">
        <v>16</v>
      </c>
      <c r="D93" s="20" t="s">
        <v>117</v>
      </c>
      <c r="E93" s="20">
        <v>17.86</v>
      </c>
      <c r="F93" s="5">
        <f>I92/100</f>
        <v>11.76838524</v>
      </c>
      <c r="G93" s="21" t="s">
        <v>38</v>
      </c>
      <c r="H93" s="25">
        <f t="shared" si="38"/>
        <v>-11.76838524</v>
      </c>
      <c r="I93" s="31">
        <f t="shared" si="2"/>
        <v>1165.070139</v>
      </c>
      <c r="J93" s="23"/>
      <c r="K93" s="24"/>
      <c r="L93" s="45"/>
      <c r="M93" s="47"/>
      <c r="N93" s="47"/>
      <c r="P93" s="29"/>
    </row>
    <row r="94">
      <c r="A94" s="17">
        <v>42171.0</v>
      </c>
      <c r="B94" s="18">
        <v>0.6041666666666666</v>
      </c>
      <c r="C94" s="19" t="s">
        <v>16</v>
      </c>
      <c r="D94" s="20" t="s">
        <v>118</v>
      </c>
      <c r="E94" s="20">
        <v>6.6</v>
      </c>
      <c r="F94" s="5">
        <f>F93</f>
        <v>11.76838524</v>
      </c>
      <c r="G94" s="21" t="s">
        <v>48</v>
      </c>
      <c r="H94" s="25">
        <f t="shared" si="38"/>
        <v>-11.76838524</v>
      </c>
      <c r="I94" s="31">
        <f t="shared" si="2"/>
        <v>1153.301754</v>
      </c>
      <c r="J94" s="23"/>
      <c r="K94" s="24"/>
      <c r="L94" s="45"/>
      <c r="M94" s="47"/>
      <c r="N94" s="47"/>
      <c r="P94" s="29"/>
    </row>
    <row r="95">
      <c r="A95" s="17">
        <v>42172.0</v>
      </c>
      <c r="B95" s="18">
        <v>0.6527777777777778</v>
      </c>
      <c r="C95" s="19" t="s">
        <v>16</v>
      </c>
      <c r="D95" s="20" t="s">
        <v>119</v>
      </c>
      <c r="E95" s="20">
        <v>11.82</v>
      </c>
      <c r="F95" s="5">
        <f>I94/100</f>
        <v>11.53301754</v>
      </c>
      <c r="G95" s="21" t="s">
        <v>38</v>
      </c>
      <c r="H95" s="25">
        <f t="shared" si="38"/>
        <v>-11.53301754</v>
      </c>
      <c r="I95" s="31">
        <f t="shared" si="2"/>
        <v>1141.768736</v>
      </c>
      <c r="J95" s="23"/>
      <c r="K95" s="24"/>
      <c r="L95" s="45"/>
      <c r="M95" s="47"/>
      <c r="N95" s="47"/>
      <c r="P95" s="29"/>
    </row>
    <row r="96">
      <c r="A96" s="17">
        <v>42172.0</v>
      </c>
      <c r="B96" s="18">
        <v>0.6284722222222222</v>
      </c>
      <c r="C96" s="19" t="s">
        <v>16</v>
      </c>
      <c r="D96" s="20" t="s">
        <v>120</v>
      </c>
      <c r="E96" s="20">
        <v>14.94</v>
      </c>
      <c r="F96" s="5">
        <f t="shared" ref="F96:F98" si="39">F95</f>
        <v>11.53301754</v>
      </c>
      <c r="G96" s="21" t="s">
        <v>52</v>
      </c>
      <c r="H96" s="25">
        <f t="shared" si="38"/>
        <v>-11.53301754</v>
      </c>
      <c r="I96" s="31">
        <f t="shared" si="2"/>
        <v>1130.235718</v>
      </c>
      <c r="J96" s="23"/>
      <c r="K96" s="24"/>
      <c r="L96" s="45"/>
      <c r="M96" s="47"/>
      <c r="N96" s="47"/>
      <c r="P96" s="29"/>
    </row>
    <row r="97">
      <c r="A97" s="17">
        <v>42172.0</v>
      </c>
      <c r="B97" s="18">
        <v>0.6041666666666666</v>
      </c>
      <c r="C97" s="19" t="s">
        <v>16</v>
      </c>
      <c r="D97" s="20" t="s">
        <v>121</v>
      </c>
      <c r="E97" s="20">
        <v>15.69</v>
      </c>
      <c r="F97" s="5">
        <f t="shared" si="39"/>
        <v>11.53301754</v>
      </c>
      <c r="G97" s="21" t="s">
        <v>38</v>
      </c>
      <c r="H97" s="25">
        <f t="shared" si="38"/>
        <v>-11.53301754</v>
      </c>
      <c r="I97" s="31">
        <f t="shared" si="2"/>
        <v>1118.702701</v>
      </c>
      <c r="J97" s="23"/>
      <c r="K97" s="24"/>
      <c r="L97" s="45"/>
      <c r="M97" s="47"/>
      <c r="N97" s="47"/>
      <c r="P97" s="29"/>
    </row>
    <row r="98">
      <c r="A98" s="17">
        <v>42172.0</v>
      </c>
      <c r="B98" s="18">
        <v>0.6041666666666666</v>
      </c>
      <c r="C98" s="19" t="s">
        <v>16</v>
      </c>
      <c r="D98" s="20" t="s">
        <v>122</v>
      </c>
      <c r="E98" s="20">
        <v>75.0</v>
      </c>
      <c r="F98" s="5">
        <f t="shared" si="39"/>
        <v>11.53301754</v>
      </c>
      <c r="G98" s="21" t="s">
        <v>62</v>
      </c>
      <c r="H98" s="25">
        <f t="shared" si="38"/>
        <v>-11.53301754</v>
      </c>
      <c r="I98" s="31">
        <f t="shared" si="2"/>
        <v>1107.169683</v>
      </c>
      <c r="J98" s="23"/>
      <c r="K98" s="24"/>
      <c r="L98" s="45"/>
      <c r="M98" s="47"/>
      <c r="N98" s="47"/>
      <c r="P98" s="29"/>
    </row>
    <row r="99">
      <c r="A99" s="17">
        <v>42173.0</v>
      </c>
      <c r="B99" s="18">
        <v>0.6805555555555556</v>
      </c>
      <c r="C99" s="19" t="s">
        <v>16</v>
      </c>
      <c r="D99" s="20" t="s">
        <v>123</v>
      </c>
      <c r="E99" s="20">
        <v>4.8</v>
      </c>
      <c r="F99" s="5">
        <f>I98/100</f>
        <v>11.07169683</v>
      </c>
      <c r="G99" s="21" t="s">
        <v>62</v>
      </c>
      <c r="H99" s="25">
        <f t="shared" si="38"/>
        <v>-11.07169683</v>
      </c>
      <c r="I99" s="31">
        <f t="shared" si="2"/>
        <v>1096.097987</v>
      </c>
      <c r="J99" s="23"/>
      <c r="K99" s="24"/>
      <c r="L99" s="45"/>
      <c r="M99" s="47"/>
      <c r="N99" s="47"/>
      <c r="P99" s="29"/>
    </row>
    <row r="100">
      <c r="A100" s="17">
        <v>42173.0</v>
      </c>
      <c r="B100" s="18">
        <v>0.6805555555555556</v>
      </c>
      <c r="C100" s="19" t="s">
        <v>16</v>
      </c>
      <c r="D100" s="20" t="s">
        <v>124</v>
      </c>
      <c r="E100" s="20">
        <v>11.62</v>
      </c>
      <c r="F100" s="5">
        <f t="shared" ref="F100:F102" si="40">F99</f>
        <v>11.07169683</v>
      </c>
      <c r="G100" s="21" t="s">
        <v>125</v>
      </c>
      <c r="H100" s="25">
        <f t="shared" si="38"/>
        <v>-11.07169683</v>
      </c>
      <c r="I100" s="31">
        <f t="shared" si="2"/>
        <v>1085.02629</v>
      </c>
      <c r="J100" s="23"/>
      <c r="K100" s="24"/>
      <c r="L100" s="45"/>
      <c r="M100" s="47"/>
      <c r="N100" s="47"/>
      <c r="P100" s="29"/>
    </row>
    <row r="101">
      <c r="A101" s="17">
        <v>42173.0</v>
      </c>
      <c r="B101" s="18">
        <v>0.6284722222222222</v>
      </c>
      <c r="C101" s="19" t="s">
        <v>16</v>
      </c>
      <c r="D101" s="20" t="s">
        <v>126</v>
      </c>
      <c r="E101" s="20">
        <v>33.58</v>
      </c>
      <c r="F101" s="5">
        <f t="shared" si="40"/>
        <v>11.07169683</v>
      </c>
      <c r="G101" s="21" t="s">
        <v>125</v>
      </c>
      <c r="H101" s="25">
        <f t="shared" si="38"/>
        <v>-11.07169683</v>
      </c>
      <c r="I101" s="31">
        <f t="shared" si="2"/>
        <v>1073.954593</v>
      </c>
      <c r="J101" s="23"/>
      <c r="K101" s="24"/>
      <c r="L101" s="45"/>
      <c r="M101" s="47"/>
      <c r="N101" s="47"/>
      <c r="P101" s="29"/>
    </row>
    <row r="102">
      <c r="A102" s="17">
        <v>42173.0</v>
      </c>
      <c r="B102" s="18">
        <v>0.6041666666666666</v>
      </c>
      <c r="C102" s="19" t="s">
        <v>16</v>
      </c>
      <c r="D102" s="20" t="s">
        <v>127</v>
      </c>
      <c r="E102" s="20">
        <v>2.72</v>
      </c>
      <c r="F102" s="5">
        <f t="shared" si="40"/>
        <v>11.07169683</v>
      </c>
      <c r="G102" s="21" t="s">
        <v>45</v>
      </c>
      <c r="H102" s="25">
        <f t="shared" si="38"/>
        <v>-11.07169683</v>
      </c>
      <c r="I102" s="31">
        <f t="shared" si="2"/>
        <v>1062.882896</v>
      </c>
      <c r="J102" s="23"/>
      <c r="K102" s="24"/>
      <c r="L102" s="45"/>
      <c r="M102" s="47"/>
      <c r="N102" s="47"/>
      <c r="P102" s="29"/>
    </row>
    <row r="103">
      <c r="A103" s="17">
        <v>42174.0</v>
      </c>
      <c r="B103" s="18">
        <v>0.6527777777777778</v>
      </c>
      <c r="C103" s="19" t="s">
        <v>16</v>
      </c>
      <c r="D103" s="20" t="s">
        <v>128</v>
      </c>
      <c r="E103" s="20">
        <v>14.74</v>
      </c>
      <c r="F103" s="5">
        <f>I102/100</f>
        <v>10.62882896</v>
      </c>
      <c r="G103" s="21" t="s">
        <v>18</v>
      </c>
      <c r="H103" s="31">
        <f>F103*(E103-1)*0.95</f>
        <v>138.7381044</v>
      </c>
      <c r="I103" s="31">
        <f t="shared" si="2"/>
        <v>1201.621001</v>
      </c>
      <c r="J103" s="23"/>
      <c r="K103" s="24"/>
      <c r="L103" s="45"/>
      <c r="M103" s="47"/>
      <c r="N103" s="47"/>
      <c r="P103" s="29"/>
    </row>
    <row r="104">
      <c r="A104" s="17">
        <v>42174.0</v>
      </c>
      <c r="B104" s="18">
        <v>0.6527777777777778</v>
      </c>
      <c r="C104" s="19" t="s">
        <v>16</v>
      </c>
      <c r="D104" s="20" t="s">
        <v>129</v>
      </c>
      <c r="E104" s="20">
        <v>22.19</v>
      </c>
      <c r="F104" s="5">
        <f t="shared" ref="F104:F105" si="41">F103</f>
        <v>10.62882896</v>
      </c>
      <c r="G104" s="21" t="s">
        <v>64</v>
      </c>
      <c r="H104" s="25">
        <f t="shared" ref="H104:H108" si="42">-F104</f>
        <v>-10.62882896</v>
      </c>
      <c r="I104" s="31">
        <f t="shared" si="2"/>
        <v>1190.992172</v>
      </c>
      <c r="J104" s="23"/>
      <c r="K104" s="24"/>
      <c r="L104" s="45"/>
      <c r="M104" s="47"/>
      <c r="N104" s="47"/>
      <c r="P104" s="29"/>
    </row>
    <row r="105">
      <c r="A105" s="17">
        <v>42174.0</v>
      </c>
      <c r="B105" s="18">
        <v>0.6527777777777778</v>
      </c>
      <c r="C105" s="19" t="s">
        <v>16</v>
      </c>
      <c r="D105" s="20" t="s">
        <v>130</v>
      </c>
      <c r="E105" s="20">
        <v>52.26</v>
      </c>
      <c r="F105" s="5">
        <f t="shared" si="41"/>
        <v>10.62882896</v>
      </c>
      <c r="G105" s="21" t="s">
        <v>83</v>
      </c>
      <c r="H105" s="25">
        <f t="shared" si="42"/>
        <v>-10.62882896</v>
      </c>
      <c r="I105" s="31">
        <f t="shared" si="2"/>
        <v>1180.363343</v>
      </c>
      <c r="J105" s="23"/>
      <c r="K105" s="24"/>
      <c r="L105" s="45"/>
      <c r="M105" s="47"/>
      <c r="N105" s="47"/>
      <c r="P105" s="29"/>
    </row>
    <row r="106">
      <c r="A106" s="17">
        <v>42175.0</v>
      </c>
      <c r="B106" s="18">
        <v>0.6805555555555556</v>
      </c>
      <c r="C106" s="19" t="s">
        <v>16</v>
      </c>
      <c r="D106" s="20" t="s">
        <v>95</v>
      </c>
      <c r="E106" s="20">
        <v>40.54</v>
      </c>
      <c r="F106" s="5">
        <f>I105/100</f>
        <v>11.80363343</v>
      </c>
      <c r="G106" s="21" t="s">
        <v>45</v>
      </c>
      <c r="H106" s="25">
        <f t="shared" si="42"/>
        <v>-11.80363343</v>
      </c>
      <c r="I106" s="31">
        <f t="shared" si="2"/>
        <v>1168.559709</v>
      </c>
      <c r="J106" s="23"/>
      <c r="K106" s="24"/>
      <c r="L106" s="45"/>
      <c r="M106" s="47"/>
      <c r="N106" s="47"/>
      <c r="P106" s="29"/>
    </row>
    <row r="107">
      <c r="A107" s="17">
        <v>42175.0</v>
      </c>
      <c r="B107" s="18">
        <v>0.6805555555555556</v>
      </c>
      <c r="C107" s="19" t="s">
        <v>16</v>
      </c>
      <c r="D107" s="20" t="s">
        <v>131</v>
      </c>
      <c r="E107" s="20">
        <v>30.03</v>
      </c>
      <c r="F107" s="5">
        <f t="shared" ref="F107:F110" si="43">F106</f>
        <v>11.80363343</v>
      </c>
      <c r="G107" s="21" t="s">
        <v>56</v>
      </c>
      <c r="H107" s="25">
        <f t="shared" si="42"/>
        <v>-11.80363343</v>
      </c>
      <c r="I107" s="31">
        <f t="shared" si="2"/>
        <v>1156.756076</v>
      </c>
      <c r="J107" s="23"/>
      <c r="K107" s="24"/>
      <c r="L107" s="45"/>
      <c r="M107" s="47"/>
      <c r="N107" s="47"/>
      <c r="P107" s="29"/>
    </row>
    <row r="108">
      <c r="A108" s="17">
        <v>42175.0</v>
      </c>
      <c r="B108" s="18">
        <v>0.6805555555555556</v>
      </c>
      <c r="C108" s="19" t="s">
        <v>16</v>
      </c>
      <c r="D108" s="20" t="s">
        <v>117</v>
      </c>
      <c r="E108" s="20">
        <v>20.3</v>
      </c>
      <c r="F108" s="5">
        <f t="shared" si="43"/>
        <v>11.80363343</v>
      </c>
      <c r="G108" s="21" t="s">
        <v>132</v>
      </c>
      <c r="H108" s="25">
        <f t="shared" si="42"/>
        <v>-11.80363343</v>
      </c>
      <c r="I108" s="31">
        <f t="shared" si="2"/>
        <v>1144.952442</v>
      </c>
      <c r="J108" s="23"/>
      <c r="K108" s="24"/>
      <c r="L108" s="45"/>
      <c r="M108" s="47"/>
      <c r="N108" s="47"/>
      <c r="P108" s="29"/>
    </row>
    <row r="109">
      <c r="A109" s="17">
        <v>42175.0</v>
      </c>
      <c r="B109" s="18">
        <v>0.6527777777777778</v>
      </c>
      <c r="C109" s="19" t="s">
        <v>16</v>
      </c>
      <c r="D109" s="20" t="s">
        <v>133</v>
      </c>
      <c r="E109" s="20">
        <v>15.5</v>
      </c>
      <c r="F109" s="5">
        <f t="shared" si="43"/>
        <v>11.80363343</v>
      </c>
      <c r="G109" s="21" t="s">
        <v>18</v>
      </c>
      <c r="H109" s="31">
        <f>F109*(E109-1)*0.95</f>
        <v>162.5950504</v>
      </c>
      <c r="I109" s="31">
        <f t="shared" si="2"/>
        <v>1307.547493</v>
      </c>
      <c r="J109" s="23"/>
      <c r="K109" s="24"/>
      <c r="L109" s="45"/>
      <c r="M109" s="47"/>
      <c r="N109" s="47"/>
      <c r="P109" s="29"/>
    </row>
    <row r="110">
      <c r="A110" s="17">
        <v>42175.0</v>
      </c>
      <c r="B110" s="18">
        <v>0.6527777777777778</v>
      </c>
      <c r="C110" s="19" t="s">
        <v>16</v>
      </c>
      <c r="D110" s="20" t="s">
        <v>134</v>
      </c>
      <c r="E110" s="20">
        <v>2.62</v>
      </c>
      <c r="F110" s="5">
        <f t="shared" si="43"/>
        <v>11.80363343</v>
      </c>
      <c r="G110" s="21" t="s">
        <v>64</v>
      </c>
      <c r="H110" s="25">
        <f t="shared" ref="H110:H118" si="44">-F110</f>
        <v>-11.80363343</v>
      </c>
      <c r="I110" s="31">
        <f t="shared" si="2"/>
        <v>1295.743859</v>
      </c>
      <c r="J110" s="23"/>
      <c r="K110" s="24"/>
      <c r="L110" s="45"/>
      <c r="M110" s="47"/>
      <c r="N110" s="47"/>
      <c r="P110" s="29"/>
    </row>
    <row r="111">
      <c r="A111" s="17">
        <v>42182.0</v>
      </c>
      <c r="B111" s="18">
        <v>0.7708333333333334</v>
      </c>
      <c r="C111" s="19" t="s">
        <v>101</v>
      </c>
      <c r="D111" s="20" t="s">
        <v>135</v>
      </c>
      <c r="E111" s="20">
        <v>21.55</v>
      </c>
      <c r="F111" s="5">
        <f>I110/100</f>
        <v>12.95743859</v>
      </c>
      <c r="G111" s="21" t="s">
        <v>24</v>
      </c>
      <c r="H111" s="25">
        <f t="shared" si="44"/>
        <v>-12.95743859</v>
      </c>
      <c r="I111" s="31">
        <f t="shared" si="2"/>
        <v>1282.786421</v>
      </c>
      <c r="J111" s="23"/>
      <c r="K111" s="24"/>
      <c r="L111" s="45"/>
      <c r="M111" s="47"/>
      <c r="N111" s="47"/>
      <c r="P111" s="29"/>
    </row>
    <row r="112">
      <c r="A112" s="17">
        <v>42182.0</v>
      </c>
      <c r="B112" s="18">
        <v>0.7708333333333334</v>
      </c>
      <c r="C112" s="19" t="s">
        <v>101</v>
      </c>
      <c r="D112" s="20" t="s">
        <v>136</v>
      </c>
      <c r="E112" s="20">
        <v>32.68</v>
      </c>
      <c r="F112" s="5">
        <f t="shared" ref="F112:F115" si="45">F111</f>
        <v>12.95743859</v>
      </c>
      <c r="G112" s="21" t="s">
        <v>38</v>
      </c>
      <c r="H112" s="25">
        <f t="shared" si="44"/>
        <v>-12.95743859</v>
      </c>
      <c r="I112" s="31">
        <f t="shared" si="2"/>
        <v>1269.828982</v>
      </c>
      <c r="J112" s="23"/>
      <c r="K112" s="24"/>
      <c r="L112" s="45"/>
      <c r="M112" s="47"/>
      <c r="N112" s="47"/>
      <c r="P112" s="29"/>
    </row>
    <row r="113">
      <c r="A113" s="17">
        <v>42182.0</v>
      </c>
      <c r="B113" s="18">
        <v>0.7708333333333334</v>
      </c>
      <c r="C113" s="19" t="s">
        <v>101</v>
      </c>
      <c r="D113" s="20" t="s">
        <v>137</v>
      </c>
      <c r="E113" s="20">
        <v>14.45</v>
      </c>
      <c r="F113" s="5">
        <f t="shared" si="45"/>
        <v>12.95743859</v>
      </c>
      <c r="G113" s="21" t="s">
        <v>64</v>
      </c>
      <c r="H113" s="25">
        <f t="shared" si="44"/>
        <v>-12.95743859</v>
      </c>
      <c r="I113" s="31">
        <f t="shared" si="2"/>
        <v>1256.871544</v>
      </c>
      <c r="J113" s="23"/>
      <c r="K113" s="24"/>
      <c r="L113" s="45"/>
      <c r="M113" s="47"/>
      <c r="N113" s="47"/>
      <c r="P113" s="29"/>
    </row>
    <row r="114">
      <c r="A114" s="17">
        <v>42182.0</v>
      </c>
      <c r="B114" s="18">
        <v>0.6423611111111112</v>
      </c>
      <c r="C114" s="19" t="s">
        <v>81</v>
      </c>
      <c r="D114" s="20" t="s">
        <v>138</v>
      </c>
      <c r="E114" s="20">
        <v>6.2</v>
      </c>
      <c r="F114" s="5">
        <f t="shared" si="45"/>
        <v>12.95743859</v>
      </c>
      <c r="G114" s="21" t="s">
        <v>38</v>
      </c>
      <c r="H114" s="25">
        <f t="shared" si="44"/>
        <v>-12.95743859</v>
      </c>
      <c r="I114" s="31">
        <f t="shared" si="2"/>
        <v>1243.914105</v>
      </c>
      <c r="J114" s="23"/>
      <c r="K114" s="24"/>
      <c r="L114" s="45"/>
      <c r="M114" s="47"/>
      <c r="N114" s="47"/>
      <c r="P114" s="29"/>
    </row>
    <row r="115">
      <c r="A115" s="17">
        <v>42182.0</v>
      </c>
      <c r="B115" s="18">
        <v>0.5833333333333334</v>
      </c>
      <c r="C115" s="19" t="s">
        <v>139</v>
      </c>
      <c r="D115" s="20" t="s">
        <v>107</v>
      </c>
      <c r="E115" s="20">
        <v>15.0</v>
      </c>
      <c r="F115" s="5">
        <f t="shared" si="45"/>
        <v>12.95743859</v>
      </c>
      <c r="G115" s="21" t="s">
        <v>64</v>
      </c>
      <c r="H115" s="25">
        <f t="shared" si="44"/>
        <v>-12.95743859</v>
      </c>
      <c r="I115" s="31">
        <f t="shared" si="2"/>
        <v>1230.956666</v>
      </c>
      <c r="J115" s="23"/>
      <c r="K115" s="24"/>
      <c r="L115" s="45"/>
      <c r="M115" s="47"/>
      <c r="N115" s="47"/>
      <c r="P115" s="29"/>
    </row>
    <row r="116">
      <c r="A116" s="17">
        <v>42189.0</v>
      </c>
      <c r="B116" s="18">
        <v>0.65625</v>
      </c>
      <c r="C116" s="19" t="s">
        <v>12</v>
      </c>
      <c r="D116" s="20" t="s">
        <v>104</v>
      </c>
      <c r="E116" s="20">
        <v>13.52</v>
      </c>
      <c r="F116" s="5">
        <f>I115/100</f>
        <v>12.30956666</v>
      </c>
      <c r="G116" s="21" t="s">
        <v>45</v>
      </c>
      <c r="H116" s="25">
        <f t="shared" si="44"/>
        <v>-12.30956666</v>
      </c>
      <c r="I116" s="31">
        <f t="shared" si="2"/>
        <v>1218.6471</v>
      </c>
      <c r="J116" s="23"/>
      <c r="K116" s="24"/>
      <c r="L116" s="45"/>
      <c r="M116" s="47"/>
      <c r="N116" s="47"/>
      <c r="P116" s="29"/>
    </row>
    <row r="117">
      <c r="A117" s="17">
        <v>42189.0</v>
      </c>
      <c r="B117" s="18">
        <v>0.65625</v>
      </c>
      <c r="C117" s="19" t="s">
        <v>12</v>
      </c>
      <c r="D117" s="20" t="s">
        <v>87</v>
      </c>
      <c r="E117" s="20">
        <v>248.41</v>
      </c>
      <c r="F117" s="5">
        <f t="shared" ref="F117:F119" si="46">F116</f>
        <v>12.30956666</v>
      </c>
      <c r="G117" s="21" t="s">
        <v>48</v>
      </c>
      <c r="H117" s="25">
        <f t="shared" si="44"/>
        <v>-12.30956666</v>
      </c>
      <c r="I117" s="31">
        <f t="shared" si="2"/>
        <v>1206.337533</v>
      </c>
      <c r="J117" s="23"/>
      <c r="K117" s="24"/>
      <c r="L117" s="45"/>
      <c r="M117" s="35"/>
      <c r="N117" s="35"/>
      <c r="P117" s="29"/>
    </row>
    <row r="118">
      <c r="A118" s="17">
        <v>42189.0</v>
      </c>
      <c r="B118" s="18">
        <v>0.59375</v>
      </c>
      <c r="C118" s="19" t="s">
        <v>20</v>
      </c>
      <c r="D118" s="20" t="s">
        <v>109</v>
      </c>
      <c r="E118" s="20">
        <v>4.2</v>
      </c>
      <c r="F118" s="5">
        <f t="shared" si="46"/>
        <v>12.30956666</v>
      </c>
      <c r="G118" s="21" t="s">
        <v>45</v>
      </c>
      <c r="H118" s="25">
        <f t="shared" si="44"/>
        <v>-12.30956666</v>
      </c>
      <c r="I118" s="31">
        <f t="shared" si="2"/>
        <v>1194.027966</v>
      </c>
      <c r="J118" s="23"/>
      <c r="K118" s="24"/>
      <c r="L118" s="45"/>
      <c r="M118" s="35"/>
      <c r="N118" s="35"/>
      <c r="P118" s="29"/>
    </row>
    <row r="119">
      <c r="A119" s="17">
        <v>42189.0</v>
      </c>
      <c r="B119" s="18">
        <v>0.5833333333333334</v>
      </c>
      <c r="C119" s="19" t="s">
        <v>12</v>
      </c>
      <c r="D119" s="20" t="s">
        <v>140</v>
      </c>
      <c r="E119" s="20">
        <v>3.95</v>
      </c>
      <c r="F119" s="5">
        <f t="shared" si="46"/>
        <v>12.30956666</v>
      </c>
      <c r="G119" s="21" t="s">
        <v>18</v>
      </c>
      <c r="H119" s="31">
        <f t="shared" ref="H119:H120" si="47">F119*(E119-1)*0.95</f>
        <v>34.49756057</v>
      </c>
      <c r="I119" s="31">
        <f t="shared" si="2"/>
        <v>1228.525527</v>
      </c>
      <c r="J119" s="23"/>
      <c r="K119" s="24"/>
      <c r="L119" s="45"/>
      <c r="M119" s="35"/>
      <c r="N119" s="41"/>
      <c r="P119" s="29"/>
    </row>
    <row r="120">
      <c r="A120" s="17">
        <v>42194.0</v>
      </c>
      <c r="B120" s="18">
        <v>0.7291666666666666</v>
      </c>
      <c r="C120" s="19" t="s">
        <v>81</v>
      </c>
      <c r="D120" s="20" t="s">
        <v>121</v>
      </c>
      <c r="E120" s="20">
        <v>5.9</v>
      </c>
      <c r="F120" s="5">
        <f>I119/100</f>
        <v>12.28525527</v>
      </c>
      <c r="G120" s="21" t="s">
        <v>18</v>
      </c>
      <c r="H120" s="31">
        <f t="shared" si="47"/>
        <v>57.18786328</v>
      </c>
      <c r="I120" s="31">
        <f t="shared" si="2"/>
        <v>1285.71339</v>
      </c>
      <c r="J120" s="23"/>
      <c r="K120" s="24"/>
      <c r="L120" s="45"/>
      <c r="M120" s="47"/>
      <c r="N120" s="27"/>
      <c r="P120" s="29"/>
    </row>
    <row r="121">
      <c r="A121" s="17">
        <v>42194.0</v>
      </c>
      <c r="B121" s="18">
        <v>0.6354166666666666</v>
      </c>
      <c r="C121" s="19" t="s">
        <v>81</v>
      </c>
      <c r="D121" s="20" t="s">
        <v>141</v>
      </c>
      <c r="E121" s="20">
        <v>21.06</v>
      </c>
      <c r="F121" s="5">
        <f>F120</f>
        <v>12.28525527</v>
      </c>
      <c r="G121" s="21" t="s">
        <v>38</v>
      </c>
      <c r="H121" s="25">
        <f>-F121</f>
        <v>-12.28525527</v>
      </c>
      <c r="I121" s="31">
        <f t="shared" si="2"/>
        <v>1273.428135</v>
      </c>
      <c r="J121" s="23"/>
      <c r="K121" s="24"/>
      <c r="L121" s="45"/>
      <c r="M121" s="47"/>
      <c r="N121" s="27"/>
      <c r="P121" s="29"/>
    </row>
    <row r="122">
      <c r="A122" s="17">
        <v>42195.0</v>
      </c>
      <c r="B122" s="18">
        <v>0.6354166666666666</v>
      </c>
      <c r="C122" s="19" t="s">
        <v>81</v>
      </c>
      <c r="D122" s="20" t="s">
        <v>142</v>
      </c>
      <c r="E122" s="20">
        <v>12.0</v>
      </c>
      <c r="F122" s="5">
        <f>I121/100</f>
        <v>12.73428135</v>
      </c>
      <c r="G122" s="21" t="s">
        <v>18</v>
      </c>
      <c r="H122" s="31">
        <f>F122*(E122-1)*0.95</f>
        <v>133.0732401</v>
      </c>
      <c r="I122" s="31">
        <f t="shared" si="2"/>
        <v>1406.501375</v>
      </c>
      <c r="J122" s="23"/>
      <c r="K122" s="24"/>
      <c r="L122" s="45"/>
      <c r="M122" s="47"/>
      <c r="N122" s="27"/>
      <c r="P122" s="29"/>
    </row>
    <row r="123">
      <c r="A123" s="17">
        <v>42195.0</v>
      </c>
      <c r="B123" s="18">
        <v>0.6354166666666666</v>
      </c>
      <c r="C123" s="19" t="s">
        <v>81</v>
      </c>
      <c r="D123" s="20" t="s">
        <v>143</v>
      </c>
      <c r="E123" s="20">
        <v>10.31</v>
      </c>
      <c r="F123" s="5">
        <f t="shared" ref="F123:F125" si="48">F122</f>
        <v>12.73428135</v>
      </c>
      <c r="G123" s="21" t="s">
        <v>62</v>
      </c>
      <c r="H123" s="25">
        <f t="shared" ref="H123:H124" si="49">-F123</f>
        <v>-12.73428135</v>
      </c>
      <c r="I123" s="31">
        <f t="shared" si="2"/>
        <v>1393.767094</v>
      </c>
      <c r="J123" s="23"/>
      <c r="K123" s="24"/>
      <c r="L123" s="45"/>
      <c r="M123" s="47"/>
      <c r="N123" s="27"/>
      <c r="P123" s="29"/>
    </row>
    <row r="124">
      <c r="A124" s="17">
        <v>42195.0</v>
      </c>
      <c r="B124" s="18">
        <v>0.6215277777777778</v>
      </c>
      <c r="C124" s="19" t="s">
        <v>94</v>
      </c>
      <c r="D124" s="20" t="s">
        <v>144</v>
      </c>
      <c r="E124" s="20">
        <v>20.83</v>
      </c>
      <c r="F124" s="5">
        <f t="shared" si="48"/>
        <v>12.73428135</v>
      </c>
      <c r="G124" s="21" t="s">
        <v>48</v>
      </c>
      <c r="H124" s="25">
        <f t="shared" si="49"/>
        <v>-12.73428135</v>
      </c>
      <c r="I124" s="31">
        <f t="shared" si="2"/>
        <v>1381.032812</v>
      </c>
      <c r="J124" s="23"/>
      <c r="K124" s="24"/>
      <c r="L124" s="45"/>
      <c r="M124" s="47"/>
      <c r="N124" s="27"/>
      <c r="P124" s="29"/>
    </row>
    <row r="125">
      <c r="A125" s="17">
        <v>42195.0</v>
      </c>
      <c r="B125" s="18">
        <v>0.6111111111111112</v>
      </c>
      <c r="C125" s="19" t="s">
        <v>81</v>
      </c>
      <c r="D125" s="20" t="s">
        <v>145</v>
      </c>
      <c r="E125" s="20">
        <v>2.79</v>
      </c>
      <c r="F125" s="5">
        <f t="shared" si="48"/>
        <v>12.73428135</v>
      </c>
      <c r="G125" s="21" t="s">
        <v>18</v>
      </c>
      <c r="H125" s="31">
        <f>F125*(E125-1)*0.95</f>
        <v>21.65464543</v>
      </c>
      <c r="I125" s="31">
        <f t="shared" si="2"/>
        <v>1402.687458</v>
      </c>
      <c r="J125" s="23"/>
      <c r="K125" s="24"/>
      <c r="L125" s="45"/>
      <c r="M125" s="47"/>
      <c r="N125" s="27"/>
      <c r="P125" s="29"/>
    </row>
    <row r="126">
      <c r="A126" s="17">
        <v>42196.0</v>
      </c>
      <c r="B126" s="18">
        <v>0.65625</v>
      </c>
      <c r="C126" s="19" t="s">
        <v>81</v>
      </c>
      <c r="D126" s="20" t="s">
        <v>146</v>
      </c>
      <c r="E126" s="20">
        <v>35.88</v>
      </c>
      <c r="F126" s="5">
        <f>I125/100</f>
        <v>14.02687458</v>
      </c>
      <c r="G126" s="21" t="s">
        <v>24</v>
      </c>
      <c r="H126" s="25">
        <f t="shared" ref="H126:H127" si="50">-F126</f>
        <v>-14.02687458</v>
      </c>
      <c r="I126" s="31">
        <f t="shared" si="2"/>
        <v>1388.660583</v>
      </c>
      <c r="J126" s="23"/>
      <c r="K126" s="24"/>
      <c r="L126" s="45"/>
      <c r="M126" s="47"/>
      <c r="N126" s="27"/>
      <c r="P126" s="29"/>
    </row>
    <row r="127">
      <c r="A127" s="17">
        <v>42196.0</v>
      </c>
      <c r="B127" s="18">
        <v>0.65625</v>
      </c>
      <c r="C127" s="19" t="s">
        <v>81</v>
      </c>
      <c r="D127" s="20" t="s">
        <v>95</v>
      </c>
      <c r="E127" s="20">
        <v>22.62</v>
      </c>
      <c r="F127" s="5">
        <f t="shared" ref="F127:F128" si="51">F126</f>
        <v>14.02687458</v>
      </c>
      <c r="G127" s="21" t="s">
        <v>125</v>
      </c>
      <c r="H127" s="25">
        <f t="shared" si="50"/>
        <v>-14.02687458</v>
      </c>
      <c r="I127" s="31">
        <f t="shared" si="2"/>
        <v>1374.633709</v>
      </c>
      <c r="J127" s="23"/>
      <c r="K127" s="24"/>
      <c r="L127" s="45"/>
      <c r="M127" s="47"/>
      <c r="N127" s="27"/>
      <c r="P127" s="29"/>
    </row>
    <row r="128">
      <c r="A128" s="17">
        <v>42196.0</v>
      </c>
      <c r="B128" s="18">
        <v>0.6145833333333334</v>
      </c>
      <c r="C128" s="19" t="s">
        <v>16</v>
      </c>
      <c r="D128" s="20" t="s">
        <v>147</v>
      </c>
      <c r="E128" s="20">
        <v>2.51</v>
      </c>
      <c r="F128" s="5">
        <f t="shared" si="51"/>
        <v>14.02687458</v>
      </c>
      <c r="G128" s="21" t="s">
        <v>18</v>
      </c>
      <c r="H128" s="31">
        <f>F128*(E128-1)*0.95</f>
        <v>20.12155158</v>
      </c>
      <c r="I128" s="31">
        <f t="shared" si="2"/>
        <v>1394.75526</v>
      </c>
      <c r="J128" s="23"/>
      <c r="K128" s="24"/>
      <c r="L128" s="45"/>
      <c r="M128" s="47"/>
      <c r="N128" s="27"/>
      <c r="P128" s="29"/>
    </row>
    <row r="129">
      <c r="A129" s="17">
        <v>42203.0</v>
      </c>
      <c r="B129" s="18">
        <v>0.7430555555555556</v>
      </c>
      <c r="C129" s="19" t="s">
        <v>101</v>
      </c>
      <c r="D129" s="20" t="s">
        <v>148</v>
      </c>
      <c r="E129" s="20">
        <v>3.2</v>
      </c>
      <c r="F129" s="5">
        <f t="shared" ref="F129:F130" si="52">I128/100</f>
        <v>13.9475526</v>
      </c>
      <c r="G129" s="21" t="s">
        <v>45</v>
      </c>
      <c r="H129" s="25">
        <f t="shared" ref="H129:H130" si="53">-F129</f>
        <v>-13.9475526</v>
      </c>
      <c r="I129" s="31">
        <f t="shared" si="2"/>
        <v>1380.807708</v>
      </c>
      <c r="J129" s="23"/>
      <c r="K129" s="24"/>
      <c r="L129" s="45"/>
      <c r="M129" s="47"/>
      <c r="N129" s="27"/>
      <c r="P129" s="29"/>
    </row>
    <row r="130">
      <c r="A130" s="17">
        <v>42210.0</v>
      </c>
      <c r="B130" s="18">
        <v>0.6597222222222222</v>
      </c>
      <c r="C130" s="19" t="s">
        <v>16</v>
      </c>
      <c r="D130" s="20" t="s">
        <v>133</v>
      </c>
      <c r="E130" s="20">
        <v>4.59</v>
      </c>
      <c r="F130" s="5">
        <f t="shared" si="52"/>
        <v>13.80807708</v>
      </c>
      <c r="G130" s="21" t="s">
        <v>64</v>
      </c>
      <c r="H130" s="25">
        <f t="shared" si="53"/>
        <v>-13.80807708</v>
      </c>
      <c r="I130" s="31">
        <f t="shared" si="2"/>
        <v>1366.999631</v>
      </c>
      <c r="J130" s="23"/>
      <c r="K130" s="24"/>
      <c r="L130" s="45"/>
      <c r="M130" s="47"/>
      <c r="N130" s="27"/>
      <c r="P130" s="29"/>
    </row>
    <row r="131">
      <c r="A131" s="17">
        <v>42210.0</v>
      </c>
      <c r="B131" s="18">
        <v>0.6215277777777778</v>
      </c>
      <c r="C131" s="19" t="s">
        <v>94</v>
      </c>
      <c r="D131" s="20" t="s">
        <v>149</v>
      </c>
      <c r="E131" s="20">
        <v>11.5</v>
      </c>
      <c r="F131" s="5">
        <f t="shared" ref="F131:F132" si="54">F130</f>
        <v>13.80807708</v>
      </c>
      <c r="G131" s="21" t="s">
        <v>18</v>
      </c>
      <c r="H131" s="31">
        <f>F131*(E131-1)*0.95</f>
        <v>137.7355688</v>
      </c>
      <c r="I131" s="31">
        <f t="shared" si="2"/>
        <v>1504.735199</v>
      </c>
      <c r="J131" s="23"/>
      <c r="K131" s="24"/>
      <c r="L131" s="45"/>
      <c r="M131" s="47"/>
      <c r="N131" s="27"/>
      <c r="P131" s="29"/>
    </row>
    <row r="132">
      <c r="A132" s="17">
        <v>42210.0</v>
      </c>
      <c r="B132" s="18">
        <v>0.6215277777777778</v>
      </c>
      <c r="C132" s="19" t="s">
        <v>94</v>
      </c>
      <c r="D132" s="20" t="s">
        <v>150</v>
      </c>
      <c r="E132" s="20">
        <v>12.58</v>
      </c>
      <c r="F132" s="5">
        <f t="shared" si="54"/>
        <v>13.80807708</v>
      </c>
      <c r="G132" s="21" t="s">
        <v>52</v>
      </c>
      <c r="H132" s="25">
        <f t="shared" ref="H132:H135" si="55">-F132</f>
        <v>-13.80807708</v>
      </c>
      <c r="I132" s="31">
        <f t="shared" si="2"/>
        <v>1490.927122</v>
      </c>
      <c r="J132" s="23"/>
      <c r="K132" s="24"/>
      <c r="L132" s="45"/>
      <c r="M132" s="47"/>
      <c r="N132" s="27"/>
      <c r="P132" s="29"/>
    </row>
    <row r="133">
      <c r="A133" s="17">
        <v>42213.0</v>
      </c>
      <c r="B133" s="18">
        <v>0.6319444444444444</v>
      </c>
      <c r="C133" s="19" t="s">
        <v>151</v>
      </c>
      <c r="D133" s="20" t="s">
        <v>138</v>
      </c>
      <c r="E133" s="20">
        <v>23.44</v>
      </c>
      <c r="F133" s="5">
        <f>I132/100</f>
        <v>14.90927122</v>
      </c>
      <c r="G133" s="21" t="s">
        <v>38</v>
      </c>
      <c r="H133" s="25">
        <f t="shared" si="55"/>
        <v>-14.90927122</v>
      </c>
      <c r="I133" s="31">
        <f t="shared" si="2"/>
        <v>1476.017851</v>
      </c>
      <c r="J133" s="23"/>
      <c r="K133" s="24"/>
      <c r="L133" s="45"/>
      <c r="M133" s="47"/>
      <c r="N133" s="27"/>
      <c r="P133" s="29"/>
    </row>
    <row r="134">
      <c r="A134" s="17">
        <v>42213.0</v>
      </c>
      <c r="B134" s="18">
        <v>0.6319444444444444</v>
      </c>
      <c r="C134" s="19" t="s">
        <v>151</v>
      </c>
      <c r="D134" s="20" t="s">
        <v>152</v>
      </c>
      <c r="E134" s="20">
        <v>18.09</v>
      </c>
      <c r="F134" s="5">
        <f>F133</f>
        <v>14.90927122</v>
      </c>
      <c r="G134" s="21" t="s">
        <v>64</v>
      </c>
      <c r="H134" s="25">
        <f t="shared" si="55"/>
        <v>-14.90927122</v>
      </c>
      <c r="I134" s="31">
        <f t="shared" si="2"/>
        <v>1461.10858</v>
      </c>
      <c r="J134" s="23"/>
      <c r="K134" s="24"/>
      <c r="L134" s="45"/>
      <c r="M134" s="47"/>
      <c r="N134" s="27"/>
      <c r="P134" s="29"/>
    </row>
    <row r="135">
      <c r="A135" s="17">
        <v>42214.0</v>
      </c>
      <c r="B135" s="18">
        <v>0.65625</v>
      </c>
      <c r="C135" s="19" t="s">
        <v>151</v>
      </c>
      <c r="D135" s="20" t="s">
        <v>127</v>
      </c>
      <c r="E135" s="20">
        <v>2.1</v>
      </c>
      <c r="F135" s="5">
        <f>I134/100</f>
        <v>14.6110858</v>
      </c>
      <c r="G135" s="21" t="s">
        <v>24</v>
      </c>
      <c r="H135" s="25">
        <f t="shared" si="55"/>
        <v>-14.6110858</v>
      </c>
      <c r="I135" s="31">
        <f t="shared" si="2"/>
        <v>1446.497494</v>
      </c>
      <c r="J135" s="23"/>
      <c r="K135" s="24"/>
      <c r="L135" s="45"/>
      <c r="M135" s="47"/>
      <c r="N135" s="27"/>
      <c r="P135" s="29"/>
    </row>
    <row r="136">
      <c r="A136" s="17">
        <v>42214.0</v>
      </c>
      <c r="B136" s="18">
        <v>0.6319444444444444</v>
      </c>
      <c r="C136" s="19" t="s">
        <v>151</v>
      </c>
      <c r="D136" s="20" t="s">
        <v>153</v>
      </c>
      <c r="E136" s="20">
        <v>1.45</v>
      </c>
      <c r="F136" s="5">
        <f t="shared" ref="F136:F137" si="56">F135</f>
        <v>14.6110858</v>
      </c>
      <c r="G136" s="21" t="s">
        <v>18</v>
      </c>
      <c r="H136" s="31">
        <f>F136*(E136-1)*0.95</f>
        <v>6.246239179</v>
      </c>
      <c r="I136" s="31">
        <f t="shared" si="2"/>
        <v>1452.743733</v>
      </c>
      <c r="J136" s="23"/>
      <c r="K136" s="24"/>
      <c r="L136" s="45"/>
      <c r="M136" s="47"/>
      <c r="N136" s="27"/>
      <c r="P136" s="29"/>
    </row>
    <row r="137">
      <c r="A137" s="17">
        <v>42214.0</v>
      </c>
      <c r="B137" s="18">
        <v>0.6319444444444444</v>
      </c>
      <c r="C137" s="19" t="s">
        <v>151</v>
      </c>
      <c r="D137" s="20" t="s">
        <v>154</v>
      </c>
      <c r="E137" s="20">
        <v>9.65</v>
      </c>
      <c r="F137" s="5">
        <f t="shared" si="56"/>
        <v>14.6110858</v>
      </c>
      <c r="G137" s="21" t="s">
        <v>64</v>
      </c>
      <c r="H137" s="25">
        <f>-F137</f>
        <v>-14.6110858</v>
      </c>
      <c r="I137" s="31">
        <f t="shared" si="2"/>
        <v>1438.132647</v>
      </c>
      <c r="J137" s="23"/>
      <c r="K137" s="24"/>
      <c r="L137" s="45"/>
      <c r="M137" s="47"/>
      <c r="N137" s="27"/>
      <c r="P137" s="29"/>
    </row>
    <row r="138">
      <c r="A138" s="17">
        <v>42215.0</v>
      </c>
      <c r="B138" s="18">
        <v>0.6319444444444444</v>
      </c>
      <c r="C138" s="19" t="s">
        <v>151</v>
      </c>
      <c r="D138" s="20" t="s">
        <v>155</v>
      </c>
      <c r="E138" s="20">
        <v>9.04</v>
      </c>
      <c r="F138" s="5">
        <f>I137/100</f>
        <v>14.38132647</v>
      </c>
      <c r="G138" s="21" t="s">
        <v>18</v>
      </c>
      <c r="H138" s="31">
        <f>F138*(E138-1)*0.95</f>
        <v>109.8445716</v>
      </c>
      <c r="I138" s="31">
        <f t="shared" si="2"/>
        <v>1547.977219</v>
      </c>
      <c r="J138" s="23"/>
      <c r="K138" s="24"/>
      <c r="L138" s="45"/>
      <c r="M138" s="47"/>
      <c r="N138" s="27"/>
      <c r="P138" s="29"/>
    </row>
    <row r="139">
      <c r="A139" s="17">
        <v>42215.0</v>
      </c>
      <c r="B139" s="18">
        <v>0.6319444444444444</v>
      </c>
      <c r="C139" s="19" t="s">
        <v>151</v>
      </c>
      <c r="D139" s="20" t="s">
        <v>156</v>
      </c>
      <c r="E139" s="20">
        <v>7.47</v>
      </c>
      <c r="F139" s="5">
        <f t="shared" ref="F139:F142" si="57">F138</f>
        <v>14.38132647</v>
      </c>
      <c r="G139" s="21" t="s">
        <v>45</v>
      </c>
      <c r="H139" s="25">
        <f t="shared" ref="H139:H140" si="58">-F139</f>
        <v>-14.38132647</v>
      </c>
      <c r="I139" s="31">
        <f t="shared" si="2"/>
        <v>1533.595893</v>
      </c>
      <c r="J139" s="23"/>
      <c r="K139" s="24"/>
      <c r="L139" s="45"/>
      <c r="M139" s="47"/>
      <c r="N139" s="27"/>
      <c r="P139" s="29"/>
    </row>
    <row r="140">
      <c r="A140" s="17">
        <v>42215.0</v>
      </c>
      <c r="B140" s="18">
        <v>0.6319444444444444</v>
      </c>
      <c r="C140" s="19" t="s">
        <v>151</v>
      </c>
      <c r="D140" s="20" t="s">
        <v>157</v>
      </c>
      <c r="E140" s="20">
        <v>11.37</v>
      </c>
      <c r="F140" s="5">
        <f t="shared" si="57"/>
        <v>14.38132647</v>
      </c>
      <c r="G140" s="21" t="s">
        <v>83</v>
      </c>
      <c r="H140" s="25">
        <f t="shared" si="58"/>
        <v>-14.38132647</v>
      </c>
      <c r="I140" s="31">
        <f t="shared" si="2"/>
        <v>1519.214566</v>
      </c>
      <c r="J140" s="23"/>
      <c r="K140" s="24"/>
      <c r="L140" s="45"/>
      <c r="M140" s="47"/>
      <c r="N140" s="27"/>
      <c r="P140" s="29"/>
    </row>
    <row r="141">
      <c r="A141" s="17">
        <v>42215.0</v>
      </c>
      <c r="B141" s="18">
        <v>0.6076388888888888</v>
      </c>
      <c r="C141" s="19" t="s">
        <v>151</v>
      </c>
      <c r="D141" s="20" t="s">
        <v>158</v>
      </c>
      <c r="E141" s="20">
        <v>2.54</v>
      </c>
      <c r="F141" s="5">
        <f t="shared" si="57"/>
        <v>14.38132647</v>
      </c>
      <c r="G141" s="21" t="s">
        <v>18</v>
      </c>
      <c r="H141" s="31">
        <f>F141*(E141-1)*0.95</f>
        <v>21.03988063</v>
      </c>
      <c r="I141" s="31">
        <f t="shared" si="2"/>
        <v>1540.254447</v>
      </c>
      <c r="J141" s="23"/>
      <c r="K141" s="24"/>
      <c r="L141" s="45"/>
      <c r="M141" s="47"/>
      <c r="N141" s="27"/>
      <c r="P141" s="29"/>
    </row>
    <row r="142">
      <c r="A142" s="17">
        <v>42215.0</v>
      </c>
      <c r="B142" s="18">
        <v>0.6076388888888888</v>
      </c>
      <c r="C142" s="19" t="s">
        <v>151</v>
      </c>
      <c r="D142" s="20" t="s">
        <v>159</v>
      </c>
      <c r="E142" s="20">
        <v>16.5</v>
      </c>
      <c r="F142" s="5">
        <f t="shared" si="57"/>
        <v>14.38132647</v>
      </c>
      <c r="G142" s="21" t="s">
        <v>64</v>
      </c>
      <c r="H142" s="25">
        <f t="shared" ref="H142:H148" si="59">-F142</f>
        <v>-14.38132647</v>
      </c>
      <c r="I142" s="31">
        <f t="shared" si="2"/>
        <v>1525.87312</v>
      </c>
      <c r="J142" s="23"/>
      <c r="K142" s="24"/>
      <c r="L142" s="45"/>
      <c r="M142" s="35"/>
      <c r="N142" s="35"/>
      <c r="P142" s="29"/>
    </row>
    <row r="143">
      <c r="A143" s="17">
        <v>42216.0</v>
      </c>
      <c r="B143" s="18">
        <v>0.7048611111111112</v>
      </c>
      <c r="C143" s="19" t="s">
        <v>151</v>
      </c>
      <c r="D143" s="20" t="s">
        <v>160</v>
      </c>
      <c r="E143" s="20">
        <v>3.98</v>
      </c>
      <c r="F143" s="5">
        <f>I142/100</f>
        <v>15.2587312</v>
      </c>
      <c r="G143" s="21" t="s">
        <v>24</v>
      </c>
      <c r="H143" s="25">
        <f t="shared" si="59"/>
        <v>-15.2587312</v>
      </c>
      <c r="I143" s="31">
        <f t="shared" si="2"/>
        <v>1510.614389</v>
      </c>
      <c r="J143" s="23"/>
      <c r="K143" s="24"/>
      <c r="L143" s="45"/>
      <c r="M143" s="35"/>
      <c r="N143" s="35"/>
      <c r="P143" s="29"/>
    </row>
    <row r="144">
      <c r="A144" s="17">
        <v>42216.0</v>
      </c>
      <c r="B144" s="18">
        <v>0.7048611111111112</v>
      </c>
      <c r="C144" s="19" t="s">
        <v>151</v>
      </c>
      <c r="D144" s="20" t="s">
        <v>161</v>
      </c>
      <c r="E144" s="20">
        <v>6.0</v>
      </c>
      <c r="F144" s="5">
        <f t="shared" ref="F144:F151" si="60">F143</f>
        <v>15.2587312</v>
      </c>
      <c r="G144" s="21" t="s">
        <v>38</v>
      </c>
      <c r="H144" s="25">
        <f t="shared" si="59"/>
        <v>-15.2587312</v>
      </c>
      <c r="I144" s="31">
        <f t="shared" si="2"/>
        <v>1495.355658</v>
      </c>
      <c r="J144" s="23"/>
      <c r="K144" s="24"/>
      <c r="L144" s="45"/>
      <c r="M144" s="35"/>
      <c r="N144" s="41"/>
      <c r="P144" s="29"/>
    </row>
    <row r="145">
      <c r="A145" s="17">
        <v>42216.0</v>
      </c>
      <c r="B145" s="18">
        <v>0.65625</v>
      </c>
      <c r="C145" s="19" t="s">
        <v>151</v>
      </c>
      <c r="D145" s="20" t="s">
        <v>162</v>
      </c>
      <c r="E145" s="20">
        <v>238.43</v>
      </c>
      <c r="F145" s="5">
        <f t="shared" si="60"/>
        <v>15.2587312</v>
      </c>
      <c r="G145" s="21" t="s">
        <v>56</v>
      </c>
      <c r="H145" s="25">
        <f t="shared" si="59"/>
        <v>-15.2587312</v>
      </c>
      <c r="I145" s="31">
        <f t="shared" si="2"/>
        <v>1480.096927</v>
      </c>
      <c r="J145" s="23"/>
      <c r="K145" s="24"/>
      <c r="L145" s="45"/>
      <c r="M145" s="47"/>
      <c r="N145" s="27"/>
      <c r="P145" s="29"/>
    </row>
    <row r="146">
      <c r="A146" s="17">
        <v>42216.0</v>
      </c>
      <c r="B146" s="18">
        <v>0.6076388888888888</v>
      </c>
      <c r="C146" s="19" t="s">
        <v>151</v>
      </c>
      <c r="D146" s="20" t="s">
        <v>163</v>
      </c>
      <c r="E146" s="20">
        <v>15.0</v>
      </c>
      <c r="F146" s="5">
        <f t="shared" si="60"/>
        <v>15.2587312</v>
      </c>
      <c r="G146" s="21" t="s">
        <v>24</v>
      </c>
      <c r="H146" s="25">
        <f t="shared" si="59"/>
        <v>-15.2587312</v>
      </c>
      <c r="I146" s="31">
        <f t="shared" si="2"/>
        <v>1464.838195</v>
      </c>
      <c r="J146" s="23"/>
      <c r="K146" s="24"/>
      <c r="L146" s="45"/>
      <c r="M146" s="47"/>
      <c r="N146" s="27"/>
      <c r="P146" s="29"/>
    </row>
    <row r="147">
      <c r="A147" s="17">
        <v>42216.0</v>
      </c>
      <c r="B147" s="18">
        <v>0.5833333333333334</v>
      </c>
      <c r="C147" s="19" t="s">
        <v>151</v>
      </c>
      <c r="D147" s="20" t="s">
        <v>164</v>
      </c>
      <c r="E147" s="20">
        <v>3.1</v>
      </c>
      <c r="F147" s="5">
        <f t="shared" si="60"/>
        <v>15.2587312</v>
      </c>
      <c r="G147" s="21" t="s">
        <v>24</v>
      </c>
      <c r="H147" s="25">
        <f t="shared" si="59"/>
        <v>-15.2587312</v>
      </c>
      <c r="I147" s="31">
        <f t="shared" si="2"/>
        <v>1449.579464</v>
      </c>
      <c r="J147" s="23"/>
      <c r="K147" s="24"/>
      <c r="L147" s="45"/>
      <c r="M147" s="47"/>
      <c r="N147" s="27"/>
      <c r="P147" s="29"/>
    </row>
    <row r="148">
      <c r="A148" s="17">
        <v>42216.0</v>
      </c>
      <c r="B148" s="18">
        <v>0.5833333333333334</v>
      </c>
      <c r="C148" s="19" t="s">
        <v>151</v>
      </c>
      <c r="D148" s="20" t="s">
        <v>165</v>
      </c>
      <c r="E148" s="20">
        <v>3.8</v>
      </c>
      <c r="F148" s="5">
        <f t="shared" si="60"/>
        <v>15.2587312</v>
      </c>
      <c r="G148" s="21" t="s">
        <v>48</v>
      </c>
      <c r="H148" s="25">
        <f t="shared" si="59"/>
        <v>-15.2587312</v>
      </c>
      <c r="I148" s="31">
        <f t="shared" si="2"/>
        <v>1434.320733</v>
      </c>
      <c r="J148" s="23"/>
      <c r="K148" s="24"/>
      <c r="L148" s="45"/>
      <c r="M148" s="47"/>
      <c r="N148" s="27"/>
      <c r="P148" s="29"/>
    </row>
    <row r="149">
      <c r="A149" s="17">
        <v>42217.0</v>
      </c>
      <c r="B149" s="18">
        <v>0.6319444444444444</v>
      </c>
      <c r="C149" s="19" t="s">
        <v>151</v>
      </c>
      <c r="D149" s="20" t="s">
        <v>166</v>
      </c>
      <c r="E149" s="20">
        <v>3.2</v>
      </c>
      <c r="F149" s="5">
        <f t="shared" si="60"/>
        <v>15.2587312</v>
      </c>
      <c r="G149" s="21" t="s">
        <v>18</v>
      </c>
      <c r="H149" s="31">
        <f>F149*(E149-1)*0.95</f>
        <v>31.89074821</v>
      </c>
      <c r="I149" s="31">
        <f t="shared" si="2"/>
        <v>1466.211481</v>
      </c>
      <c r="J149" s="23"/>
      <c r="K149" s="24"/>
      <c r="L149" s="45"/>
      <c r="M149" s="47"/>
      <c r="N149" s="27"/>
      <c r="P149" s="29"/>
    </row>
    <row r="150">
      <c r="A150" s="17">
        <v>42217.0</v>
      </c>
      <c r="B150" s="18">
        <v>0.6319444444444444</v>
      </c>
      <c r="C150" s="19" t="s">
        <v>151</v>
      </c>
      <c r="D150" s="20" t="s">
        <v>167</v>
      </c>
      <c r="E150" s="20">
        <v>19.98</v>
      </c>
      <c r="F150" s="5">
        <f t="shared" si="60"/>
        <v>15.2587312</v>
      </c>
      <c r="G150" s="21" t="s">
        <v>48</v>
      </c>
      <c r="H150" s="25">
        <f t="shared" ref="H150:H151" si="61">-F150</f>
        <v>-15.2587312</v>
      </c>
      <c r="I150" s="31">
        <f t="shared" si="2"/>
        <v>1450.95275</v>
      </c>
      <c r="J150" s="23"/>
      <c r="K150" s="24"/>
      <c r="L150" s="45"/>
      <c r="M150" s="47"/>
      <c r="N150" s="27"/>
      <c r="P150" s="29"/>
    </row>
    <row r="151">
      <c r="A151" s="17">
        <v>42217.0</v>
      </c>
      <c r="B151" s="18">
        <v>0.6319444444444444</v>
      </c>
      <c r="C151" s="19" t="s">
        <v>151</v>
      </c>
      <c r="D151" s="20" t="s">
        <v>113</v>
      </c>
      <c r="E151" s="20">
        <v>8.6</v>
      </c>
      <c r="F151" s="5">
        <f t="shared" si="60"/>
        <v>15.2587312</v>
      </c>
      <c r="G151" s="21" t="s">
        <v>62</v>
      </c>
      <c r="H151" s="25">
        <f t="shared" si="61"/>
        <v>-15.2587312</v>
      </c>
      <c r="I151" s="31">
        <f t="shared" si="2"/>
        <v>1435.694019</v>
      </c>
      <c r="J151" s="23"/>
      <c r="K151" s="24"/>
      <c r="L151" s="45"/>
      <c r="M151" s="47"/>
      <c r="N151" s="27"/>
      <c r="P151" s="29"/>
    </row>
    <row r="152">
      <c r="A152" s="17">
        <v>42224.0</v>
      </c>
      <c r="B152" s="18">
        <v>0.6215277777777778</v>
      </c>
      <c r="C152" s="19" t="s">
        <v>20</v>
      </c>
      <c r="D152" s="20" t="s">
        <v>168</v>
      </c>
      <c r="E152" s="20">
        <v>1.35</v>
      </c>
      <c r="F152" s="5">
        <f t="shared" ref="F152:F153" si="62">I151/100</f>
        <v>14.35694019</v>
      </c>
      <c r="G152" s="21" t="s">
        <v>18</v>
      </c>
      <c r="H152" s="31">
        <f t="shared" ref="H152:H153" si="63">F152*(E152-1)*0.95</f>
        <v>4.773682613</v>
      </c>
      <c r="I152" s="31">
        <f t="shared" si="2"/>
        <v>1440.467701</v>
      </c>
      <c r="J152" s="23"/>
      <c r="K152" s="24"/>
      <c r="L152" s="45"/>
      <c r="M152" s="47"/>
      <c r="N152" s="27"/>
      <c r="P152" s="29"/>
    </row>
    <row r="153">
      <c r="A153" s="17">
        <v>42229.0</v>
      </c>
      <c r="B153" s="18">
        <v>0.6840277777777778</v>
      </c>
      <c r="C153" s="19" t="s">
        <v>169</v>
      </c>
      <c r="D153" s="20" t="s">
        <v>170</v>
      </c>
      <c r="E153" s="20">
        <v>4.1</v>
      </c>
      <c r="F153" s="5">
        <f t="shared" si="62"/>
        <v>14.40467701</v>
      </c>
      <c r="G153" s="21" t="s">
        <v>18</v>
      </c>
      <c r="H153" s="31">
        <f t="shared" si="63"/>
        <v>42.42177381</v>
      </c>
      <c r="I153" s="31">
        <f t="shared" si="2"/>
        <v>1482.889475</v>
      </c>
      <c r="J153" s="23"/>
      <c r="K153" s="24"/>
      <c r="L153" s="45"/>
      <c r="M153" s="47"/>
      <c r="N153" s="27"/>
      <c r="P153" s="29"/>
    </row>
    <row r="154">
      <c r="A154" s="17">
        <v>42229.0</v>
      </c>
      <c r="B154" s="18">
        <v>0.6840277777777778</v>
      </c>
      <c r="C154" s="20" t="s">
        <v>169</v>
      </c>
      <c r="D154" s="20" t="s">
        <v>171</v>
      </c>
      <c r="E154" s="20">
        <v>11.8</v>
      </c>
      <c r="F154" s="5">
        <f>F153</f>
        <v>14.40467701</v>
      </c>
      <c r="G154" s="21" t="s">
        <v>52</v>
      </c>
      <c r="H154" s="25">
        <f>-F154</f>
        <v>-14.40467701</v>
      </c>
      <c r="I154" s="31">
        <f t="shared" si="2"/>
        <v>1468.484798</v>
      </c>
      <c r="J154" s="23"/>
      <c r="K154" s="24"/>
      <c r="L154" s="45"/>
      <c r="M154" s="47"/>
      <c r="N154" s="27"/>
      <c r="P154" s="29"/>
    </row>
    <row r="155">
      <c r="A155" s="17">
        <v>42231.0</v>
      </c>
      <c r="B155" s="18">
        <v>0.65625</v>
      </c>
      <c r="C155" s="20" t="s">
        <v>33</v>
      </c>
      <c r="D155" s="20" t="s">
        <v>172</v>
      </c>
      <c r="E155" s="20">
        <v>9.95</v>
      </c>
      <c r="F155" s="5">
        <f>I154/100</f>
        <v>14.68484798</v>
      </c>
      <c r="G155" s="21" t="s">
        <v>18</v>
      </c>
      <c r="H155" s="31">
        <f>F155*(E155-1)*0.95</f>
        <v>124.85792</v>
      </c>
      <c r="I155" s="31">
        <f t="shared" si="2"/>
        <v>1593.342718</v>
      </c>
      <c r="J155" s="23"/>
      <c r="K155" s="24"/>
      <c r="L155" s="45"/>
      <c r="M155" s="47"/>
      <c r="N155" s="27"/>
      <c r="P155" s="29"/>
    </row>
    <row r="156">
      <c r="A156" s="17">
        <v>42231.0</v>
      </c>
      <c r="B156" s="18">
        <v>0.65625</v>
      </c>
      <c r="C156" s="20" t="s">
        <v>33</v>
      </c>
      <c r="D156" s="20" t="s">
        <v>107</v>
      </c>
      <c r="E156" s="20">
        <v>41.21</v>
      </c>
      <c r="F156" s="5">
        <f t="shared" ref="F156:F158" si="64">F155</f>
        <v>14.68484798</v>
      </c>
      <c r="G156" s="21" t="s">
        <v>83</v>
      </c>
      <c r="H156" s="25">
        <f>-F156</f>
        <v>-14.68484798</v>
      </c>
      <c r="I156" s="31">
        <f t="shared" si="2"/>
        <v>1578.65787</v>
      </c>
      <c r="J156" s="23"/>
      <c r="K156" s="24"/>
      <c r="L156" s="45"/>
      <c r="M156" s="47"/>
      <c r="N156" s="27"/>
      <c r="P156" s="29"/>
    </row>
    <row r="157">
      <c r="A157" s="17">
        <v>42231.0</v>
      </c>
      <c r="B157" s="18">
        <v>0.6076388888888888</v>
      </c>
      <c r="C157" s="19" t="s">
        <v>33</v>
      </c>
      <c r="D157" s="20" t="s">
        <v>173</v>
      </c>
      <c r="E157" s="20">
        <v>4.1</v>
      </c>
      <c r="F157" s="5">
        <f t="shared" si="64"/>
        <v>14.68484798</v>
      </c>
      <c r="G157" s="21" t="s">
        <v>18</v>
      </c>
      <c r="H157" s="31">
        <f>F157*(E157-1)*0.95</f>
        <v>43.24687731</v>
      </c>
      <c r="I157" s="31">
        <f t="shared" si="2"/>
        <v>1621.904748</v>
      </c>
      <c r="J157" s="23"/>
      <c r="K157" s="24"/>
      <c r="L157" s="45"/>
      <c r="M157" s="47"/>
      <c r="N157" s="27"/>
      <c r="P157" s="29"/>
    </row>
    <row r="158">
      <c r="A158" s="17">
        <v>42231.0</v>
      </c>
      <c r="B158" s="18">
        <v>0.6076388888888888</v>
      </c>
      <c r="C158" s="20" t="s">
        <v>33</v>
      </c>
      <c r="D158" s="20" t="s">
        <v>174</v>
      </c>
      <c r="E158" s="20">
        <v>7.66</v>
      </c>
      <c r="F158" s="5">
        <f t="shared" si="64"/>
        <v>14.68484798</v>
      </c>
      <c r="G158" s="21" t="s">
        <v>48</v>
      </c>
      <c r="H158" s="25">
        <f>-F158</f>
        <v>-14.68484798</v>
      </c>
      <c r="I158" s="31">
        <f t="shared" si="2"/>
        <v>1607.2199</v>
      </c>
      <c r="J158" s="23"/>
      <c r="K158" s="24"/>
      <c r="L158" s="45"/>
      <c r="M158" s="47"/>
      <c r="N158" s="27"/>
      <c r="P158" s="29"/>
    </row>
    <row r="159">
      <c r="A159" s="17">
        <v>42235.0</v>
      </c>
      <c r="B159" s="18">
        <v>0.6527777777777778</v>
      </c>
      <c r="C159" s="20" t="s">
        <v>94</v>
      </c>
      <c r="D159" s="20" t="s">
        <v>175</v>
      </c>
      <c r="E159" s="20">
        <v>100.77</v>
      </c>
      <c r="F159" s="5">
        <f>I158/100</f>
        <v>16.072199</v>
      </c>
      <c r="G159" s="21" t="s">
        <v>18</v>
      </c>
      <c r="H159" s="31">
        <f>F159*(E159-1)*0.95</f>
        <v>1523.347129</v>
      </c>
      <c r="I159" s="31">
        <f t="shared" si="2"/>
        <v>3130.567029</v>
      </c>
      <c r="J159" s="23"/>
      <c r="K159" s="24"/>
      <c r="L159" s="45"/>
      <c r="M159" s="35"/>
      <c r="N159" s="35"/>
      <c r="P159" s="29"/>
    </row>
    <row r="160">
      <c r="A160" s="17">
        <v>42235.0</v>
      </c>
      <c r="B160" s="18">
        <v>0.6527777777777778</v>
      </c>
      <c r="C160" s="20" t="s">
        <v>94</v>
      </c>
      <c r="D160" s="20" t="s">
        <v>99</v>
      </c>
      <c r="E160" s="20">
        <v>1.51</v>
      </c>
      <c r="F160" s="5">
        <f t="shared" ref="F160:F163" si="65">F159</f>
        <v>16.072199</v>
      </c>
      <c r="G160" s="21" t="s">
        <v>24</v>
      </c>
      <c r="H160" s="25">
        <f t="shared" ref="H160:H161" si="66">-F160</f>
        <v>-16.072199</v>
      </c>
      <c r="I160" s="31">
        <f t="shared" si="2"/>
        <v>3114.49483</v>
      </c>
      <c r="J160" s="23"/>
      <c r="K160" s="24"/>
      <c r="L160" s="45"/>
      <c r="M160" s="35"/>
      <c r="N160" s="54"/>
      <c r="P160" s="29"/>
    </row>
    <row r="161">
      <c r="A161" s="17">
        <v>42235.0</v>
      </c>
      <c r="B161" s="18">
        <v>0.6527777777777778</v>
      </c>
      <c r="C161" s="19" t="s">
        <v>94</v>
      </c>
      <c r="D161" s="20" t="s">
        <v>176</v>
      </c>
      <c r="E161" s="20">
        <v>5.8</v>
      </c>
      <c r="F161" s="5">
        <f t="shared" si="65"/>
        <v>16.072199</v>
      </c>
      <c r="G161" s="21" t="s">
        <v>38</v>
      </c>
      <c r="H161" s="25">
        <f t="shared" si="66"/>
        <v>-16.072199</v>
      </c>
      <c r="I161" s="31">
        <f t="shared" si="2"/>
        <v>3098.422631</v>
      </c>
      <c r="J161" s="23"/>
      <c r="K161" s="24"/>
      <c r="L161" s="45"/>
      <c r="M161" s="47"/>
      <c r="N161" s="55"/>
      <c r="P161" s="29"/>
    </row>
    <row r="162">
      <c r="A162" s="17">
        <v>42235.0</v>
      </c>
      <c r="B162" s="18">
        <v>0.6284722222222222</v>
      </c>
      <c r="C162" s="20" t="s">
        <v>94</v>
      </c>
      <c r="D162" s="20" t="s">
        <v>177</v>
      </c>
      <c r="E162" s="20">
        <v>4.79</v>
      </c>
      <c r="F162" s="5">
        <f t="shared" si="65"/>
        <v>16.072199</v>
      </c>
      <c r="G162" s="21" t="s">
        <v>18</v>
      </c>
      <c r="H162" s="31">
        <f>F162*(E162-1)*0.95</f>
        <v>57.86795248</v>
      </c>
      <c r="I162" s="31">
        <f t="shared" si="2"/>
        <v>3156.290583</v>
      </c>
      <c r="J162" s="23"/>
      <c r="K162" s="24"/>
      <c r="L162" s="45"/>
      <c r="M162" s="56"/>
      <c r="N162" s="54"/>
      <c r="P162" s="29"/>
    </row>
    <row r="163">
      <c r="A163" s="17">
        <v>42235.0</v>
      </c>
      <c r="B163" s="18">
        <v>0.6284722222222222</v>
      </c>
      <c r="C163" s="19" t="s">
        <v>94</v>
      </c>
      <c r="D163" s="20" t="s">
        <v>178</v>
      </c>
      <c r="E163" s="20">
        <v>17.57</v>
      </c>
      <c r="F163" s="5">
        <f t="shared" si="65"/>
        <v>16.072199</v>
      </c>
      <c r="G163" s="21" t="s">
        <v>62</v>
      </c>
      <c r="H163" s="25">
        <f t="shared" ref="H163:H166" si="67">-F163</f>
        <v>-16.072199</v>
      </c>
      <c r="I163" s="31">
        <f t="shared" si="2"/>
        <v>3140.218384</v>
      </c>
      <c r="J163" s="23"/>
      <c r="K163" s="24"/>
      <c r="L163" s="45"/>
      <c r="M163" s="56"/>
      <c r="N163" s="54"/>
      <c r="P163" s="29"/>
    </row>
    <row r="164">
      <c r="A164" s="17">
        <v>42236.0</v>
      </c>
      <c r="B164" s="18">
        <v>0.6805555555555556</v>
      </c>
      <c r="C164" s="20" t="s">
        <v>94</v>
      </c>
      <c r="D164" s="20" t="s">
        <v>179</v>
      </c>
      <c r="E164" s="20">
        <v>18.0</v>
      </c>
      <c r="F164" s="5">
        <f>I163/100</f>
        <v>31.40218384</v>
      </c>
      <c r="G164" s="21" t="s">
        <v>97</v>
      </c>
      <c r="H164" s="25">
        <f t="shared" si="67"/>
        <v>-31.40218384</v>
      </c>
      <c r="I164" s="31">
        <f t="shared" si="2"/>
        <v>3108.8162</v>
      </c>
      <c r="J164" s="23"/>
      <c r="K164" s="24"/>
      <c r="L164" s="45"/>
      <c r="M164" s="56"/>
      <c r="N164" s="54"/>
      <c r="P164" s="29"/>
    </row>
    <row r="165">
      <c r="A165" s="17">
        <v>42236.0</v>
      </c>
      <c r="B165" s="18">
        <v>0.6527777777777778</v>
      </c>
      <c r="C165" s="20" t="s">
        <v>94</v>
      </c>
      <c r="D165" s="20" t="s">
        <v>148</v>
      </c>
      <c r="E165" s="20">
        <v>10.5</v>
      </c>
      <c r="F165" s="5">
        <f t="shared" ref="F165:F167" si="68">F164</f>
        <v>31.40218384</v>
      </c>
      <c r="G165" s="21" t="s">
        <v>38</v>
      </c>
      <c r="H165" s="25">
        <f t="shared" si="67"/>
        <v>-31.40218384</v>
      </c>
      <c r="I165" s="31">
        <f t="shared" si="2"/>
        <v>3077.414016</v>
      </c>
      <c r="J165" s="23"/>
      <c r="K165" s="24"/>
      <c r="L165" s="45"/>
      <c r="M165" s="56"/>
      <c r="N165" s="54"/>
      <c r="P165" s="29"/>
    </row>
    <row r="166">
      <c r="A166" s="17">
        <v>42236.0</v>
      </c>
      <c r="B166" s="18">
        <v>0.6527777777777778</v>
      </c>
      <c r="C166" s="19" t="s">
        <v>94</v>
      </c>
      <c r="D166" s="20" t="s">
        <v>180</v>
      </c>
      <c r="E166" s="20">
        <v>30.0</v>
      </c>
      <c r="F166" s="5">
        <f t="shared" si="68"/>
        <v>31.40218384</v>
      </c>
      <c r="G166" s="21" t="s">
        <v>48</v>
      </c>
      <c r="H166" s="25">
        <f t="shared" si="67"/>
        <v>-31.40218384</v>
      </c>
      <c r="I166" s="31">
        <f t="shared" si="2"/>
        <v>3046.011833</v>
      </c>
      <c r="J166" s="23"/>
      <c r="K166" s="24"/>
      <c r="L166" s="45"/>
      <c r="M166" s="56"/>
      <c r="N166" s="54"/>
      <c r="P166" s="29"/>
    </row>
    <row r="167">
      <c r="A167" s="17">
        <v>42236.0</v>
      </c>
      <c r="B167" s="18">
        <v>0.6041666666666666</v>
      </c>
      <c r="C167" s="20" t="s">
        <v>94</v>
      </c>
      <c r="D167" s="20" t="s">
        <v>181</v>
      </c>
      <c r="E167" s="20">
        <v>4.45</v>
      </c>
      <c r="F167" s="5">
        <f t="shared" si="68"/>
        <v>31.40218384</v>
      </c>
      <c r="G167" s="21" t="s">
        <v>18</v>
      </c>
      <c r="H167" s="31">
        <f>F167*(E167-1)*0.95</f>
        <v>102.9206575</v>
      </c>
      <c r="I167" s="31">
        <f t="shared" si="2"/>
        <v>3148.93249</v>
      </c>
      <c r="J167" s="23"/>
      <c r="K167" s="24"/>
      <c r="L167" s="45"/>
      <c r="M167" s="56"/>
      <c r="N167" s="54"/>
      <c r="P167" s="29"/>
    </row>
    <row r="168">
      <c r="A168" s="17">
        <v>42237.0</v>
      </c>
      <c r="B168" s="18">
        <v>0.6527777777777778</v>
      </c>
      <c r="C168" s="20" t="s">
        <v>94</v>
      </c>
      <c r="D168" s="20" t="s">
        <v>182</v>
      </c>
      <c r="E168" s="20">
        <v>8.8</v>
      </c>
      <c r="F168" s="5">
        <f>I167/100</f>
        <v>31.4893249</v>
      </c>
      <c r="G168" s="21" t="s">
        <v>64</v>
      </c>
      <c r="H168" s="25">
        <f t="shared" ref="H168:H183" si="69">-F168</f>
        <v>-31.4893249</v>
      </c>
      <c r="I168" s="31">
        <f t="shared" si="2"/>
        <v>3117.443165</v>
      </c>
      <c r="J168" s="23"/>
      <c r="K168" s="24"/>
      <c r="L168" s="45"/>
      <c r="M168" s="56"/>
      <c r="N168" s="54"/>
      <c r="P168" s="29"/>
    </row>
    <row r="169">
      <c r="A169" s="17">
        <v>42237.0</v>
      </c>
      <c r="B169" s="18">
        <v>0.6527777777777778</v>
      </c>
      <c r="C169" s="20" t="s">
        <v>94</v>
      </c>
      <c r="D169" s="20" t="s">
        <v>117</v>
      </c>
      <c r="E169" s="20">
        <v>32.4</v>
      </c>
      <c r="F169" s="5">
        <f t="shared" ref="F169:F172" si="70">F168</f>
        <v>31.4893249</v>
      </c>
      <c r="G169" s="21" t="s">
        <v>52</v>
      </c>
      <c r="H169" s="25">
        <f t="shared" si="69"/>
        <v>-31.4893249</v>
      </c>
      <c r="I169" s="31">
        <f t="shared" si="2"/>
        <v>3085.95384</v>
      </c>
      <c r="J169" s="23"/>
      <c r="K169" s="24"/>
      <c r="L169" s="45"/>
      <c r="M169" s="56"/>
      <c r="N169" s="54"/>
      <c r="P169" s="29"/>
    </row>
    <row r="170">
      <c r="A170" s="17">
        <v>42237.0</v>
      </c>
      <c r="B170" s="18">
        <v>0.6041666666666666</v>
      </c>
      <c r="C170" s="20" t="s">
        <v>94</v>
      </c>
      <c r="D170" s="20" t="s">
        <v>183</v>
      </c>
      <c r="E170" s="20">
        <v>4.73</v>
      </c>
      <c r="F170" s="5">
        <f t="shared" si="70"/>
        <v>31.4893249</v>
      </c>
      <c r="G170" s="21" t="s">
        <v>24</v>
      </c>
      <c r="H170" s="25">
        <f t="shared" si="69"/>
        <v>-31.4893249</v>
      </c>
      <c r="I170" s="31">
        <f t="shared" si="2"/>
        <v>3054.464515</v>
      </c>
      <c r="J170" s="23"/>
      <c r="K170" s="24"/>
      <c r="L170" s="45"/>
      <c r="M170" s="56"/>
      <c r="N170" s="54"/>
      <c r="P170" s="29"/>
    </row>
    <row r="171">
      <c r="A171" s="17">
        <v>42237.0</v>
      </c>
      <c r="B171" s="18">
        <v>0.6041666666666666</v>
      </c>
      <c r="C171" s="20" t="s">
        <v>94</v>
      </c>
      <c r="D171" s="20" t="s">
        <v>156</v>
      </c>
      <c r="E171" s="20">
        <v>9.87</v>
      </c>
      <c r="F171" s="5">
        <f t="shared" si="70"/>
        <v>31.4893249</v>
      </c>
      <c r="G171" s="21" t="s">
        <v>48</v>
      </c>
      <c r="H171" s="25">
        <f t="shared" si="69"/>
        <v>-31.4893249</v>
      </c>
      <c r="I171" s="31">
        <f t="shared" si="2"/>
        <v>3022.975191</v>
      </c>
      <c r="J171" s="23"/>
      <c r="K171" s="24"/>
      <c r="L171" s="45"/>
      <c r="M171" s="56"/>
      <c r="N171" s="54"/>
      <c r="P171" s="29"/>
    </row>
    <row r="172">
      <c r="A172" s="17">
        <v>42237.0</v>
      </c>
      <c r="B172" s="18">
        <v>0.6041666666666666</v>
      </c>
      <c r="C172" s="20" t="s">
        <v>94</v>
      </c>
      <c r="D172" s="20" t="s">
        <v>124</v>
      </c>
      <c r="E172" s="20">
        <v>8.11</v>
      </c>
      <c r="F172" s="5">
        <f t="shared" si="70"/>
        <v>31.4893249</v>
      </c>
      <c r="G172" s="21" t="s">
        <v>64</v>
      </c>
      <c r="H172" s="25">
        <f t="shared" si="69"/>
        <v>-31.4893249</v>
      </c>
      <c r="I172" s="31">
        <f t="shared" si="2"/>
        <v>2991.485866</v>
      </c>
      <c r="J172" s="23"/>
      <c r="K172" s="24"/>
      <c r="L172" s="45"/>
      <c r="M172" s="56"/>
      <c r="N172" s="54"/>
      <c r="P172" s="29"/>
    </row>
    <row r="173">
      <c r="A173" s="17">
        <v>42238.0</v>
      </c>
      <c r="B173" s="18">
        <v>0.6805555555555556</v>
      </c>
      <c r="C173" s="19" t="s">
        <v>94</v>
      </c>
      <c r="D173" s="20" t="s">
        <v>159</v>
      </c>
      <c r="E173" s="20">
        <v>10.4</v>
      </c>
      <c r="F173" s="5">
        <f>I172/100</f>
        <v>29.91485866</v>
      </c>
      <c r="G173" s="21" t="s">
        <v>64</v>
      </c>
      <c r="H173" s="25">
        <f t="shared" si="69"/>
        <v>-29.91485866</v>
      </c>
      <c r="I173" s="31">
        <f t="shared" si="2"/>
        <v>2961.571007</v>
      </c>
      <c r="J173" s="23"/>
      <c r="K173" s="24"/>
      <c r="L173" s="45"/>
      <c r="M173" s="56"/>
      <c r="N173" s="54"/>
      <c r="P173" s="29"/>
    </row>
    <row r="174">
      <c r="A174" s="17">
        <v>42238.0</v>
      </c>
      <c r="B174" s="18">
        <v>0.6319444444444444</v>
      </c>
      <c r="C174" s="19" t="s">
        <v>94</v>
      </c>
      <c r="D174" s="20" t="s">
        <v>127</v>
      </c>
      <c r="E174" s="20">
        <v>7.45</v>
      </c>
      <c r="F174" s="5">
        <f t="shared" ref="F174:F177" si="71">F173</f>
        <v>29.91485866</v>
      </c>
      <c r="G174" s="21" t="s">
        <v>38</v>
      </c>
      <c r="H174" s="25">
        <f t="shared" si="69"/>
        <v>-29.91485866</v>
      </c>
      <c r="I174" s="31">
        <f t="shared" si="2"/>
        <v>2931.656148</v>
      </c>
      <c r="J174" s="23"/>
      <c r="K174" s="24"/>
      <c r="L174" s="45"/>
      <c r="M174" s="56"/>
      <c r="N174" s="54"/>
      <c r="P174" s="29"/>
    </row>
    <row r="175">
      <c r="A175" s="17">
        <v>42238.0</v>
      </c>
      <c r="B175" s="18">
        <v>0.5833333333333334</v>
      </c>
      <c r="C175" s="20" t="s">
        <v>94</v>
      </c>
      <c r="D175" s="20" t="s">
        <v>184</v>
      </c>
      <c r="E175" s="20">
        <v>5.94</v>
      </c>
      <c r="F175" s="5">
        <f t="shared" si="71"/>
        <v>29.91485866</v>
      </c>
      <c r="G175" s="21" t="s">
        <v>48</v>
      </c>
      <c r="H175" s="25">
        <f t="shared" si="69"/>
        <v>-29.91485866</v>
      </c>
      <c r="I175" s="31">
        <f t="shared" si="2"/>
        <v>2901.74129</v>
      </c>
      <c r="J175" s="23"/>
      <c r="K175" s="24"/>
      <c r="L175" s="45"/>
      <c r="M175" s="56"/>
      <c r="N175" s="54"/>
      <c r="P175" s="29"/>
    </row>
    <row r="176">
      <c r="A176" s="17">
        <v>42238.0</v>
      </c>
      <c r="B176" s="18">
        <v>0.5729166666666666</v>
      </c>
      <c r="C176" s="19" t="s">
        <v>12</v>
      </c>
      <c r="D176" s="20" t="s">
        <v>185</v>
      </c>
      <c r="E176" s="20">
        <v>8.65</v>
      </c>
      <c r="F176" s="5">
        <f t="shared" si="71"/>
        <v>29.91485866</v>
      </c>
      <c r="G176" s="21" t="s">
        <v>24</v>
      </c>
      <c r="H176" s="25">
        <f t="shared" si="69"/>
        <v>-29.91485866</v>
      </c>
      <c r="I176" s="31">
        <f t="shared" si="2"/>
        <v>2871.826431</v>
      </c>
      <c r="J176" s="23"/>
      <c r="K176" s="24"/>
      <c r="L176" s="45"/>
      <c r="M176" s="56"/>
      <c r="N176" s="54"/>
      <c r="P176" s="29"/>
    </row>
    <row r="177">
      <c r="A177" s="17">
        <v>42238.0</v>
      </c>
      <c r="B177" s="18">
        <v>0.5729166666666666</v>
      </c>
      <c r="C177" s="20" t="s">
        <v>12</v>
      </c>
      <c r="D177" s="20" t="s">
        <v>186</v>
      </c>
      <c r="E177" s="20">
        <v>7.2</v>
      </c>
      <c r="F177" s="5">
        <f t="shared" si="71"/>
        <v>29.91485866</v>
      </c>
      <c r="G177" s="21" t="s">
        <v>125</v>
      </c>
      <c r="H177" s="25">
        <f t="shared" si="69"/>
        <v>-29.91485866</v>
      </c>
      <c r="I177" s="31">
        <f t="shared" si="2"/>
        <v>2841.911572</v>
      </c>
      <c r="J177" s="23"/>
      <c r="K177" s="24"/>
      <c r="L177" s="45"/>
      <c r="M177" s="56"/>
      <c r="N177" s="54"/>
      <c r="P177" s="29"/>
    </row>
    <row r="178">
      <c r="A178" s="17">
        <v>42245.0</v>
      </c>
      <c r="B178" s="18">
        <v>0.7951388888888888</v>
      </c>
      <c r="C178" s="20" t="s">
        <v>110</v>
      </c>
      <c r="D178" s="20" t="s">
        <v>187</v>
      </c>
      <c r="E178" s="20">
        <v>3.03</v>
      </c>
      <c r="F178" s="5">
        <f>I177/100</f>
        <v>28.41911572</v>
      </c>
      <c r="G178" s="21" t="s">
        <v>24</v>
      </c>
      <c r="H178" s="25">
        <f t="shared" si="69"/>
        <v>-28.41911572</v>
      </c>
      <c r="I178" s="31">
        <f t="shared" si="2"/>
        <v>2813.492457</v>
      </c>
      <c r="J178" s="23"/>
      <c r="K178" s="24"/>
      <c r="L178" s="45"/>
      <c r="M178" s="56"/>
      <c r="N178" s="54"/>
      <c r="P178" s="29"/>
    </row>
    <row r="179">
      <c r="A179" s="17">
        <v>42245.0</v>
      </c>
      <c r="B179" s="18">
        <v>0.7743055555555556</v>
      </c>
      <c r="C179" s="19" t="s">
        <v>110</v>
      </c>
      <c r="D179" s="20" t="s">
        <v>126</v>
      </c>
      <c r="E179" s="20">
        <v>51.77</v>
      </c>
      <c r="F179" s="5">
        <f t="shared" ref="F179:F180" si="72">F178</f>
        <v>28.41911572</v>
      </c>
      <c r="G179" s="21" t="s">
        <v>38</v>
      </c>
      <c r="H179" s="25">
        <f t="shared" si="69"/>
        <v>-28.41911572</v>
      </c>
      <c r="I179" s="31">
        <f t="shared" si="2"/>
        <v>2785.073341</v>
      </c>
      <c r="J179" s="23"/>
      <c r="K179" s="24"/>
      <c r="L179" s="45"/>
      <c r="M179" s="56"/>
      <c r="N179" s="54"/>
      <c r="P179" s="29"/>
    </row>
    <row r="180">
      <c r="A180" s="17">
        <v>42245.0</v>
      </c>
      <c r="B180" s="18">
        <v>0.5833333333333334</v>
      </c>
      <c r="C180" s="20" t="s">
        <v>151</v>
      </c>
      <c r="D180" s="20" t="s">
        <v>188</v>
      </c>
      <c r="E180" s="20">
        <v>3.75</v>
      </c>
      <c r="F180" s="5">
        <f t="shared" si="72"/>
        <v>28.41911572</v>
      </c>
      <c r="G180" s="21" t="s">
        <v>24</v>
      </c>
      <c r="H180" s="25">
        <f t="shared" si="69"/>
        <v>-28.41911572</v>
      </c>
      <c r="I180" s="31">
        <f t="shared" si="2"/>
        <v>2756.654225</v>
      </c>
      <c r="J180" s="23"/>
      <c r="K180" s="24"/>
      <c r="L180" s="45"/>
      <c r="M180" s="56"/>
      <c r="N180" s="54"/>
      <c r="P180" s="29"/>
    </row>
    <row r="181">
      <c r="A181" s="17">
        <v>42252.0</v>
      </c>
      <c r="B181" s="18">
        <v>0.6701388888888888</v>
      </c>
      <c r="C181" s="20" t="s">
        <v>189</v>
      </c>
      <c r="D181" s="20" t="s">
        <v>127</v>
      </c>
      <c r="E181" s="20">
        <v>4.0</v>
      </c>
      <c r="F181" s="5">
        <f>I180/100</f>
        <v>27.56654225</v>
      </c>
      <c r="G181" s="21" t="s">
        <v>64</v>
      </c>
      <c r="H181" s="25">
        <f t="shared" si="69"/>
        <v>-27.56654225</v>
      </c>
      <c r="I181" s="31">
        <f t="shared" si="2"/>
        <v>2729.087683</v>
      </c>
      <c r="J181" s="23"/>
      <c r="K181" s="24"/>
      <c r="L181" s="45"/>
      <c r="M181" s="56"/>
      <c r="N181" s="54"/>
      <c r="P181" s="29"/>
    </row>
    <row r="182">
      <c r="A182" s="17">
        <v>42252.0</v>
      </c>
      <c r="B182" s="18">
        <v>0.65625</v>
      </c>
      <c r="C182" s="20" t="s">
        <v>20</v>
      </c>
      <c r="D182" s="20" t="s">
        <v>190</v>
      </c>
      <c r="E182" s="20">
        <v>45.75</v>
      </c>
      <c r="F182" s="5">
        <f t="shared" ref="F182:F183" si="73">F181</f>
        <v>27.56654225</v>
      </c>
      <c r="G182" s="21" t="s">
        <v>24</v>
      </c>
      <c r="H182" s="25">
        <f t="shared" si="69"/>
        <v>-27.56654225</v>
      </c>
      <c r="I182" s="31">
        <f t="shared" si="2"/>
        <v>2701.521141</v>
      </c>
      <c r="J182" s="23"/>
      <c r="K182" s="24"/>
      <c r="L182" s="45"/>
      <c r="M182" s="56"/>
      <c r="N182" s="54"/>
      <c r="P182" s="29"/>
    </row>
    <row r="183">
      <c r="A183" s="17">
        <v>42252.0</v>
      </c>
      <c r="B183" s="18">
        <v>0.65625</v>
      </c>
      <c r="C183" s="20" t="s">
        <v>20</v>
      </c>
      <c r="D183" s="20" t="s">
        <v>191</v>
      </c>
      <c r="E183" s="20">
        <v>25.99</v>
      </c>
      <c r="F183" s="5">
        <f t="shared" si="73"/>
        <v>27.56654225</v>
      </c>
      <c r="G183" s="21" t="s">
        <v>192</v>
      </c>
      <c r="H183" s="25">
        <f t="shared" si="69"/>
        <v>-27.56654225</v>
      </c>
      <c r="I183" s="31">
        <f t="shared" si="2"/>
        <v>2673.954598</v>
      </c>
      <c r="J183" s="23"/>
      <c r="K183" s="24"/>
      <c r="L183" s="45"/>
      <c r="M183" s="56"/>
      <c r="N183" s="54"/>
      <c r="P183" s="29"/>
    </row>
    <row r="184">
      <c r="A184" s="17">
        <v>42257.0</v>
      </c>
      <c r="B184" s="18">
        <v>0.6284722222222222</v>
      </c>
      <c r="C184" s="20" t="s">
        <v>27</v>
      </c>
      <c r="D184" s="20" t="s">
        <v>193</v>
      </c>
      <c r="E184" s="20">
        <v>7.34</v>
      </c>
      <c r="F184" s="5">
        <f>I183/100</f>
        <v>26.73954598</v>
      </c>
      <c r="G184" s="21" t="s">
        <v>18</v>
      </c>
      <c r="H184" s="31">
        <f>F184*(E184-1)*0.95</f>
        <v>161.0522855</v>
      </c>
      <c r="I184" s="31">
        <f t="shared" si="2"/>
        <v>2835.006884</v>
      </c>
      <c r="J184" s="23"/>
      <c r="K184" s="24"/>
      <c r="L184" s="45"/>
      <c r="M184" s="56"/>
      <c r="N184" s="54"/>
      <c r="P184" s="29"/>
    </row>
    <row r="185">
      <c r="A185" s="17">
        <v>42257.0</v>
      </c>
      <c r="B185" s="18">
        <v>0.6041666666666666</v>
      </c>
      <c r="C185" s="20" t="s">
        <v>27</v>
      </c>
      <c r="D185" s="20" t="s">
        <v>194</v>
      </c>
      <c r="E185" s="20">
        <v>35.73</v>
      </c>
      <c r="F185" s="5">
        <f>F184</f>
        <v>26.73954598</v>
      </c>
      <c r="G185" s="21" t="s">
        <v>195</v>
      </c>
      <c r="H185" s="25">
        <f>-F185</f>
        <v>-26.73954598</v>
      </c>
      <c r="I185" s="31">
        <f t="shared" si="2"/>
        <v>2808.267338</v>
      </c>
      <c r="J185" s="23"/>
      <c r="K185" s="24"/>
      <c r="L185" s="45"/>
      <c r="M185" s="56"/>
      <c r="N185" s="54"/>
      <c r="P185" s="29"/>
    </row>
    <row r="186">
      <c r="A186" s="17">
        <v>42259.0</v>
      </c>
      <c r="B186" s="18">
        <v>0.7638888888888888</v>
      </c>
      <c r="C186" s="20" t="s">
        <v>196</v>
      </c>
      <c r="D186" s="20" t="s">
        <v>166</v>
      </c>
      <c r="E186" s="20">
        <v>2.81</v>
      </c>
      <c r="F186" s="5">
        <f>I185/100</f>
        <v>28.08267338</v>
      </c>
      <c r="G186" s="21" t="s">
        <v>18</v>
      </c>
      <c r="H186" s="31">
        <f>F186*(E186-1)*0.95</f>
        <v>48.28815688</v>
      </c>
      <c r="I186" s="31">
        <f t="shared" si="2"/>
        <v>2856.555495</v>
      </c>
      <c r="J186" s="23"/>
      <c r="K186" s="24"/>
      <c r="L186" s="45"/>
      <c r="M186" s="56"/>
      <c r="N186" s="58"/>
      <c r="P186" s="59"/>
    </row>
    <row r="187">
      <c r="A187" s="17">
        <v>42259.0</v>
      </c>
      <c r="B187" s="18">
        <v>0.7638888888888888</v>
      </c>
      <c r="C187" s="20" t="s">
        <v>196</v>
      </c>
      <c r="D187" s="20" t="s">
        <v>197</v>
      </c>
      <c r="E187" s="20">
        <v>3.05</v>
      </c>
      <c r="F187" s="5">
        <f t="shared" ref="F187:F193" si="74">F186</f>
        <v>28.08267338</v>
      </c>
      <c r="G187" s="21" t="s">
        <v>62</v>
      </c>
      <c r="H187" s="25">
        <f>-F187</f>
        <v>-28.08267338</v>
      </c>
      <c r="I187" s="31">
        <f t="shared" si="2"/>
        <v>2828.472821</v>
      </c>
      <c r="J187" s="23"/>
      <c r="K187" s="24"/>
      <c r="L187" s="45"/>
      <c r="M187" s="56"/>
      <c r="N187" s="54"/>
      <c r="O187" s="60"/>
      <c r="P187" s="59"/>
    </row>
    <row r="188">
      <c r="A188" s="17">
        <v>42259.0</v>
      </c>
      <c r="B188" s="18">
        <v>0.7395833333333334</v>
      </c>
      <c r="C188" s="20" t="s">
        <v>196</v>
      </c>
      <c r="D188" s="20" t="s">
        <v>99</v>
      </c>
      <c r="E188" s="20">
        <v>2.32</v>
      </c>
      <c r="F188" s="5">
        <f t="shared" si="74"/>
        <v>28.08267338</v>
      </c>
      <c r="G188" s="21" t="s">
        <v>18</v>
      </c>
      <c r="H188" s="31">
        <f>F188*(E188-1)*0.95</f>
        <v>35.21567242</v>
      </c>
      <c r="I188" s="31">
        <f t="shared" si="2"/>
        <v>2863.688494</v>
      </c>
      <c r="J188" s="23"/>
      <c r="K188" s="24"/>
      <c r="L188" s="45"/>
      <c r="M188" s="56"/>
      <c r="N188" s="54"/>
      <c r="P188" s="29"/>
    </row>
    <row r="189">
      <c r="A189" s="17">
        <v>42259.0</v>
      </c>
      <c r="B189" s="18">
        <v>0.7395833333333334</v>
      </c>
      <c r="C189" s="19" t="s">
        <v>196</v>
      </c>
      <c r="D189" s="20" t="s">
        <v>198</v>
      </c>
      <c r="E189" s="20">
        <v>23.0</v>
      </c>
      <c r="F189" s="5">
        <f t="shared" si="74"/>
        <v>28.08267338</v>
      </c>
      <c r="G189" s="21" t="s">
        <v>48</v>
      </c>
      <c r="H189" s="25">
        <f>-F189</f>
        <v>-28.08267338</v>
      </c>
      <c r="I189" s="31">
        <f t="shared" si="2"/>
        <v>2835.60582</v>
      </c>
      <c r="J189" s="23"/>
      <c r="K189" s="24"/>
      <c r="L189" s="45"/>
      <c r="M189" s="56"/>
      <c r="N189" s="58"/>
      <c r="P189" s="29"/>
    </row>
    <row r="190">
      <c r="A190" s="17">
        <v>42259.0</v>
      </c>
      <c r="B190" s="18">
        <v>0.65625</v>
      </c>
      <c r="C190" s="20" t="s">
        <v>27</v>
      </c>
      <c r="D190" s="20" t="s">
        <v>199</v>
      </c>
      <c r="E190" s="20">
        <v>11.0</v>
      </c>
      <c r="F190" s="5">
        <f t="shared" si="74"/>
        <v>28.08267338</v>
      </c>
      <c r="G190" s="21" t="s">
        <v>18</v>
      </c>
      <c r="H190" s="31">
        <f>F190*(E190-1)*0.95</f>
        <v>266.7853971</v>
      </c>
      <c r="I190" s="31">
        <f t="shared" si="2"/>
        <v>3102.391218</v>
      </c>
      <c r="J190" s="23"/>
      <c r="K190" s="24"/>
      <c r="L190" s="45"/>
      <c r="M190" s="61"/>
      <c r="N190" s="54"/>
      <c r="P190" s="29"/>
    </row>
    <row r="191">
      <c r="A191" s="17">
        <v>42259.0</v>
      </c>
      <c r="B191" s="18">
        <v>0.65625</v>
      </c>
      <c r="C191" s="20" t="s">
        <v>27</v>
      </c>
      <c r="D191" s="20" t="s">
        <v>177</v>
      </c>
      <c r="E191" s="20">
        <v>3.16</v>
      </c>
      <c r="F191" s="5">
        <f t="shared" si="74"/>
        <v>28.08267338</v>
      </c>
      <c r="G191" s="21" t="s">
        <v>38</v>
      </c>
      <c r="H191" s="25">
        <f t="shared" ref="H191:H194" si="75">-F191</f>
        <v>-28.08267338</v>
      </c>
      <c r="I191" s="31">
        <f t="shared" si="2"/>
        <v>3074.308544</v>
      </c>
      <c r="J191" s="23"/>
      <c r="K191" s="24"/>
      <c r="L191" s="45"/>
      <c r="M191" s="61"/>
      <c r="N191" s="62"/>
      <c r="P191" s="29"/>
    </row>
    <row r="192">
      <c r="A192" s="17">
        <v>42259.0</v>
      </c>
      <c r="B192" s="18">
        <v>0.6319444444444444</v>
      </c>
      <c r="C192" s="20" t="s">
        <v>27</v>
      </c>
      <c r="D192" s="20" t="s">
        <v>200</v>
      </c>
      <c r="E192" s="20">
        <v>42.0</v>
      </c>
      <c r="F192" s="5">
        <f t="shared" si="74"/>
        <v>28.08267338</v>
      </c>
      <c r="G192" s="21" t="s">
        <v>62</v>
      </c>
      <c r="H192" s="25">
        <f t="shared" si="75"/>
        <v>-28.08267338</v>
      </c>
      <c r="I192" s="31">
        <f t="shared" si="2"/>
        <v>3046.225871</v>
      </c>
      <c r="J192" s="23"/>
      <c r="K192" s="24"/>
      <c r="L192" s="45"/>
      <c r="M192" s="56"/>
      <c r="N192" s="63"/>
      <c r="P192" s="29"/>
    </row>
    <row r="193">
      <c r="A193" s="17">
        <v>42259.0</v>
      </c>
      <c r="B193" s="18">
        <v>0.6319444444444444</v>
      </c>
      <c r="C193" s="20" t="s">
        <v>27</v>
      </c>
      <c r="D193" s="20" t="s">
        <v>138</v>
      </c>
      <c r="E193" s="20">
        <v>24.0</v>
      </c>
      <c r="F193" s="5">
        <f t="shared" si="74"/>
        <v>28.08267338</v>
      </c>
      <c r="G193" s="21" t="s">
        <v>195</v>
      </c>
      <c r="H193" s="25">
        <f t="shared" si="75"/>
        <v>-28.08267338</v>
      </c>
      <c r="I193" s="31">
        <f t="shared" si="2"/>
        <v>3018.143197</v>
      </c>
      <c r="J193" s="23"/>
      <c r="K193" s="24"/>
      <c r="L193" s="45"/>
      <c r="M193" s="56"/>
      <c r="N193" s="64"/>
      <c r="P193" s="29"/>
    </row>
    <row r="194">
      <c r="A194" s="17">
        <v>42266.0</v>
      </c>
      <c r="B194" s="18">
        <v>0.5833333333333334</v>
      </c>
      <c r="C194" s="20" t="s">
        <v>84</v>
      </c>
      <c r="D194" s="20" t="s">
        <v>201</v>
      </c>
      <c r="E194" s="20">
        <v>8.8</v>
      </c>
      <c r="F194" s="5">
        <f>I193/100</f>
        <v>30.18143197</v>
      </c>
      <c r="G194" s="21" t="s">
        <v>38</v>
      </c>
      <c r="H194" s="25">
        <f t="shared" si="75"/>
        <v>-30.18143197</v>
      </c>
      <c r="I194" s="31">
        <f t="shared" si="2"/>
        <v>2987.961765</v>
      </c>
      <c r="J194" s="23"/>
      <c r="K194" s="24"/>
      <c r="L194" s="45"/>
      <c r="M194" s="61"/>
      <c r="N194" s="65"/>
      <c r="P194" s="29"/>
    </row>
    <row r="195">
      <c r="A195" s="17">
        <v>42266.0</v>
      </c>
      <c r="B195" s="18">
        <v>0.5729166666666666</v>
      </c>
      <c r="C195" s="20" t="s">
        <v>33</v>
      </c>
      <c r="D195" s="20" t="s">
        <v>164</v>
      </c>
      <c r="E195" s="20">
        <v>5.37</v>
      </c>
      <c r="F195" s="5">
        <f>F194</f>
        <v>30.18143197</v>
      </c>
      <c r="G195" s="21" t="s">
        <v>18</v>
      </c>
      <c r="H195" s="31">
        <f>F195*(E195-1)*0.95</f>
        <v>125.2982148</v>
      </c>
      <c r="I195" s="31">
        <f t="shared" si="2"/>
        <v>3113.25998</v>
      </c>
      <c r="J195" s="23"/>
      <c r="K195" s="24"/>
      <c r="L195" s="45"/>
      <c r="M195" s="66"/>
      <c r="N195" s="67"/>
      <c r="P195" s="29"/>
    </row>
    <row r="196">
      <c r="A196" s="17">
        <v>42271.0</v>
      </c>
      <c r="B196" s="18">
        <v>0.6770833333333334</v>
      </c>
      <c r="C196" s="19" t="s">
        <v>81</v>
      </c>
      <c r="D196" s="20" t="s">
        <v>157</v>
      </c>
      <c r="E196" s="20">
        <v>21.0</v>
      </c>
      <c r="F196" s="5">
        <f t="shared" ref="F196:F197" si="76">I195/100</f>
        <v>31.1325998</v>
      </c>
      <c r="G196" s="21" t="s">
        <v>64</v>
      </c>
      <c r="H196" s="25">
        <f>-F196</f>
        <v>-31.1325998</v>
      </c>
      <c r="I196" s="31">
        <f t="shared" si="2"/>
        <v>3082.127381</v>
      </c>
      <c r="J196" s="23"/>
      <c r="K196" s="24"/>
      <c r="L196" s="45"/>
      <c r="M196" s="69"/>
      <c r="N196" s="70"/>
      <c r="P196" s="29"/>
    </row>
    <row r="197">
      <c r="A197" s="17">
        <v>42272.0</v>
      </c>
      <c r="B197" s="18">
        <v>0.6527777777777778</v>
      </c>
      <c r="C197" s="19" t="s">
        <v>81</v>
      </c>
      <c r="D197" s="20" t="s">
        <v>176</v>
      </c>
      <c r="E197" s="20">
        <v>1.97</v>
      </c>
      <c r="F197" s="5">
        <f t="shared" si="76"/>
        <v>30.82127381</v>
      </c>
      <c r="G197" s="21" t="s">
        <v>18</v>
      </c>
      <c r="H197" s="31">
        <f>F197*(E197-1)*0.95</f>
        <v>28.40180381</v>
      </c>
      <c r="I197" s="31">
        <f t="shared" si="2"/>
        <v>3110.529184</v>
      </c>
      <c r="J197" s="23"/>
      <c r="K197" s="24"/>
      <c r="L197" s="45"/>
      <c r="M197" s="69"/>
      <c r="N197" s="72"/>
      <c r="P197" s="29"/>
    </row>
    <row r="198">
      <c r="A198" s="17">
        <v>42272.0</v>
      </c>
      <c r="B198" s="18">
        <v>0.6527777777777778</v>
      </c>
      <c r="C198" s="19" t="s">
        <v>81</v>
      </c>
      <c r="D198" s="20" t="s">
        <v>200</v>
      </c>
      <c r="E198" s="20">
        <v>17.5</v>
      </c>
      <c r="F198" s="5">
        <f t="shared" ref="F198:F200" si="77">F197</f>
        <v>30.82127381</v>
      </c>
      <c r="G198" s="21" t="s">
        <v>38</v>
      </c>
      <c r="H198" s="25">
        <f t="shared" ref="H198:H199" si="78">-F198</f>
        <v>-30.82127381</v>
      </c>
      <c r="I198" s="31">
        <f t="shared" si="2"/>
        <v>3079.707911</v>
      </c>
      <c r="J198" s="23"/>
      <c r="K198" s="24"/>
      <c r="L198" s="45"/>
      <c r="M198" s="73"/>
      <c r="N198" s="73"/>
      <c r="P198" s="29"/>
    </row>
    <row r="199">
      <c r="A199" s="17">
        <v>42272.0</v>
      </c>
      <c r="B199" s="18">
        <v>0.6284722222222222</v>
      </c>
      <c r="C199" s="19" t="s">
        <v>81</v>
      </c>
      <c r="D199" s="20" t="s">
        <v>202</v>
      </c>
      <c r="E199" s="20">
        <v>2.6</v>
      </c>
      <c r="F199" s="5">
        <f t="shared" si="77"/>
        <v>30.82127381</v>
      </c>
      <c r="G199" s="21" t="s">
        <v>45</v>
      </c>
      <c r="H199" s="25">
        <f t="shared" si="78"/>
        <v>-30.82127381</v>
      </c>
      <c r="I199" s="31">
        <f t="shared" si="2"/>
        <v>3048.886637</v>
      </c>
      <c r="J199" s="23"/>
      <c r="K199" s="24"/>
      <c r="L199" s="45"/>
      <c r="M199" s="69"/>
      <c r="N199" s="69"/>
      <c r="P199" s="29"/>
    </row>
    <row r="200">
      <c r="A200" s="17">
        <v>42272.0</v>
      </c>
      <c r="B200" s="18">
        <v>0.6041666666666666</v>
      </c>
      <c r="C200" s="19" t="s">
        <v>81</v>
      </c>
      <c r="D200" s="20" t="s">
        <v>203</v>
      </c>
      <c r="E200" s="20">
        <v>5.26</v>
      </c>
      <c r="F200" s="5">
        <f t="shared" si="77"/>
        <v>30.82127381</v>
      </c>
      <c r="G200" s="21" t="s">
        <v>18</v>
      </c>
      <c r="H200" s="31">
        <f>F200*(E200-1)*0.95</f>
        <v>124.7336951</v>
      </c>
      <c r="I200" s="31">
        <f t="shared" si="2"/>
        <v>3173.620332</v>
      </c>
      <c r="J200" s="23"/>
      <c r="K200" s="24"/>
      <c r="L200" s="45"/>
      <c r="M200" s="69"/>
      <c r="N200" s="69"/>
      <c r="P200" s="29"/>
    </row>
    <row r="201">
      <c r="A201" s="17">
        <v>42273.0</v>
      </c>
      <c r="B201" s="18">
        <v>0.6319444444444444</v>
      </c>
      <c r="C201" s="19" t="s">
        <v>81</v>
      </c>
      <c r="D201" s="20" t="s">
        <v>204</v>
      </c>
      <c r="E201" s="20">
        <v>8.0</v>
      </c>
      <c r="F201" s="5">
        <f>I200/100</f>
        <v>31.73620332</v>
      </c>
      <c r="G201" s="21" t="s">
        <v>38</v>
      </c>
      <c r="H201" s="25">
        <f t="shared" ref="H201:H203" si="79">-F201</f>
        <v>-31.73620332</v>
      </c>
      <c r="I201" s="31">
        <f t="shared" si="2"/>
        <v>3141.884128</v>
      </c>
      <c r="J201" s="23"/>
      <c r="K201" s="24"/>
      <c r="L201" s="45"/>
      <c r="M201" s="69"/>
      <c r="N201" s="69"/>
      <c r="P201" s="29"/>
    </row>
    <row r="202">
      <c r="A202" s="17">
        <v>42273.0</v>
      </c>
      <c r="B202" s="18">
        <v>0.6076388888888888</v>
      </c>
      <c r="C202" s="19" t="s">
        <v>81</v>
      </c>
      <c r="D202" s="20" t="s">
        <v>205</v>
      </c>
      <c r="E202" s="20">
        <v>4.8</v>
      </c>
      <c r="F202" s="5">
        <f t="shared" ref="F202:F205" si="80">F201</f>
        <v>31.73620332</v>
      </c>
      <c r="G202" s="21" t="s">
        <v>24</v>
      </c>
      <c r="H202" s="25">
        <f t="shared" si="79"/>
        <v>-31.73620332</v>
      </c>
      <c r="I202" s="31">
        <f t="shared" si="2"/>
        <v>3110.147925</v>
      </c>
      <c r="J202" s="23"/>
      <c r="K202" s="24"/>
      <c r="L202" s="45"/>
      <c r="M202" s="69"/>
      <c r="N202" s="69"/>
      <c r="P202" s="29"/>
    </row>
    <row r="203">
      <c r="A203" s="17">
        <v>42273.0</v>
      </c>
      <c r="B203" s="18">
        <v>0.6076388888888888</v>
      </c>
      <c r="C203" s="19" t="s">
        <v>81</v>
      </c>
      <c r="D203" s="20" t="s">
        <v>206</v>
      </c>
      <c r="E203" s="20">
        <v>66.04</v>
      </c>
      <c r="F203" s="5">
        <f t="shared" si="80"/>
        <v>31.73620332</v>
      </c>
      <c r="G203" s="21" t="s">
        <v>52</v>
      </c>
      <c r="H203" s="25">
        <f t="shared" si="79"/>
        <v>-31.73620332</v>
      </c>
      <c r="I203" s="31">
        <f t="shared" si="2"/>
        <v>3078.411722</v>
      </c>
      <c r="J203" s="23"/>
      <c r="K203" s="24"/>
      <c r="L203" s="45"/>
      <c r="M203" s="69"/>
      <c r="N203" s="69"/>
      <c r="P203" s="29"/>
    </row>
    <row r="204">
      <c r="A204" s="17">
        <v>42273.0</v>
      </c>
      <c r="B204" s="18">
        <v>0.5833333333333334</v>
      </c>
      <c r="C204" s="19" t="s">
        <v>81</v>
      </c>
      <c r="D204" s="20" t="s">
        <v>207</v>
      </c>
      <c r="E204" s="20">
        <v>2.3</v>
      </c>
      <c r="F204" s="5">
        <f t="shared" si="80"/>
        <v>31.73620332</v>
      </c>
      <c r="G204" s="21" t="s">
        <v>18</v>
      </c>
      <c r="H204" s="31">
        <f>F204*(E204-1)*0.95</f>
        <v>39.1942111</v>
      </c>
      <c r="I204" s="31">
        <f t="shared" si="2"/>
        <v>3117.605933</v>
      </c>
      <c r="J204" s="23"/>
      <c r="K204" s="24"/>
      <c r="L204" s="45"/>
      <c r="M204" s="69"/>
      <c r="N204" s="69"/>
      <c r="P204" s="29"/>
    </row>
    <row r="205">
      <c r="A205" s="17">
        <v>42273.0</v>
      </c>
      <c r="B205" s="18">
        <v>0.5833333333333334</v>
      </c>
      <c r="C205" s="19" t="s">
        <v>81</v>
      </c>
      <c r="D205" s="20" t="s">
        <v>208</v>
      </c>
      <c r="E205" s="20">
        <v>26.0</v>
      </c>
      <c r="F205" s="5">
        <f t="shared" si="80"/>
        <v>31.73620332</v>
      </c>
      <c r="G205" s="21" t="s">
        <v>64</v>
      </c>
      <c r="H205" s="25">
        <f t="shared" ref="H205:H210" si="81">-F205</f>
        <v>-31.73620332</v>
      </c>
      <c r="I205" s="31">
        <f t="shared" si="2"/>
        <v>3085.86973</v>
      </c>
      <c r="J205" s="23"/>
      <c r="K205" s="24"/>
      <c r="L205" s="45"/>
      <c r="M205" s="69"/>
      <c r="N205" s="69"/>
      <c r="P205" s="29"/>
    </row>
    <row r="206">
      <c r="A206" s="17">
        <v>42280.0</v>
      </c>
      <c r="B206" s="18">
        <v>0.6805555555555556</v>
      </c>
      <c r="C206" s="20" t="s">
        <v>16</v>
      </c>
      <c r="D206" s="20" t="s">
        <v>209</v>
      </c>
      <c r="E206" s="20">
        <v>4.99</v>
      </c>
      <c r="F206" s="5">
        <f>I205/100</f>
        <v>30.8586973</v>
      </c>
      <c r="G206" s="21" t="s">
        <v>52</v>
      </c>
      <c r="H206" s="25">
        <f t="shared" si="81"/>
        <v>-30.8586973</v>
      </c>
      <c r="I206" s="31">
        <f t="shared" si="2"/>
        <v>3055.011032</v>
      </c>
      <c r="J206" s="23"/>
      <c r="K206" s="24"/>
      <c r="L206" s="45"/>
      <c r="M206" s="69"/>
      <c r="N206" s="69"/>
      <c r="P206" s="29"/>
    </row>
    <row r="207">
      <c r="A207" s="17">
        <v>42280.0</v>
      </c>
      <c r="B207" s="18">
        <v>0.6493055555555556</v>
      </c>
      <c r="C207" s="20" t="s">
        <v>210</v>
      </c>
      <c r="D207" s="20" t="s">
        <v>211</v>
      </c>
      <c r="E207" s="20">
        <v>5.3</v>
      </c>
      <c r="F207" s="5">
        <f t="shared" ref="F207:F213" si="82">F206</f>
        <v>30.8586973</v>
      </c>
      <c r="G207" s="21" t="s">
        <v>24</v>
      </c>
      <c r="H207" s="25">
        <f t="shared" si="81"/>
        <v>-30.8586973</v>
      </c>
      <c r="I207" s="31">
        <f t="shared" si="2"/>
        <v>3024.152335</v>
      </c>
      <c r="J207" s="23"/>
      <c r="K207" s="24"/>
      <c r="L207" s="45"/>
      <c r="M207" s="69"/>
      <c r="N207" s="69"/>
      <c r="P207" s="29"/>
    </row>
    <row r="208">
      <c r="A208" s="17">
        <v>42280.0</v>
      </c>
      <c r="B208" s="18">
        <v>0.6493055555555556</v>
      </c>
      <c r="C208" s="19" t="s">
        <v>210</v>
      </c>
      <c r="D208" s="20" t="s">
        <v>200</v>
      </c>
      <c r="E208" s="20">
        <v>18.5</v>
      </c>
      <c r="F208" s="5">
        <f t="shared" si="82"/>
        <v>30.8586973</v>
      </c>
      <c r="G208" s="21" t="s">
        <v>38</v>
      </c>
      <c r="H208" s="25">
        <f t="shared" si="81"/>
        <v>-30.8586973</v>
      </c>
      <c r="I208" s="31">
        <f t="shared" si="2"/>
        <v>2993.293638</v>
      </c>
      <c r="J208" s="23"/>
      <c r="K208" s="24"/>
      <c r="L208" s="45"/>
      <c r="M208" s="69"/>
      <c r="N208" s="69"/>
      <c r="P208" s="29"/>
    </row>
    <row r="209">
      <c r="A209" s="17">
        <v>42280.0</v>
      </c>
      <c r="B209" s="18">
        <v>0.6458333333333334</v>
      </c>
      <c r="C209" s="19" t="s">
        <v>81</v>
      </c>
      <c r="D209" s="20" t="s">
        <v>212</v>
      </c>
      <c r="E209" s="20">
        <v>14.0</v>
      </c>
      <c r="F209" s="5">
        <f t="shared" si="82"/>
        <v>30.8586973</v>
      </c>
      <c r="G209" s="21" t="s">
        <v>38</v>
      </c>
      <c r="H209" s="25">
        <f t="shared" si="81"/>
        <v>-30.8586973</v>
      </c>
      <c r="I209" s="31">
        <f t="shared" si="2"/>
        <v>2962.43494</v>
      </c>
      <c r="J209" s="23"/>
      <c r="K209" s="24"/>
      <c r="L209" s="45"/>
      <c r="M209" s="69"/>
      <c r="N209" s="69"/>
      <c r="P209" s="29"/>
    </row>
    <row r="210">
      <c r="A210" s="17">
        <v>42280.0</v>
      </c>
      <c r="B210" s="18">
        <v>0.6458333333333334</v>
      </c>
      <c r="C210" s="19" t="s">
        <v>81</v>
      </c>
      <c r="D210" s="20" t="s">
        <v>213</v>
      </c>
      <c r="E210" s="20">
        <v>23.0</v>
      </c>
      <c r="F210" s="5">
        <f t="shared" si="82"/>
        <v>30.8586973</v>
      </c>
      <c r="G210" s="21" t="s">
        <v>56</v>
      </c>
      <c r="H210" s="25">
        <f t="shared" si="81"/>
        <v>-30.8586973</v>
      </c>
      <c r="I210" s="31">
        <f t="shared" si="2"/>
        <v>2931.576243</v>
      </c>
      <c r="J210" s="23"/>
      <c r="K210" s="24"/>
      <c r="L210" s="45"/>
      <c r="M210" s="69"/>
      <c r="N210" s="69"/>
      <c r="P210" s="29"/>
    </row>
    <row r="211">
      <c r="A211" s="17">
        <v>42280.0</v>
      </c>
      <c r="B211" s="18">
        <v>0.6319444444444444</v>
      </c>
      <c r="C211" s="20" t="s">
        <v>16</v>
      </c>
      <c r="D211" s="20" t="s">
        <v>214</v>
      </c>
      <c r="E211" s="20">
        <v>5.7</v>
      </c>
      <c r="F211" s="5">
        <f t="shared" si="82"/>
        <v>30.8586973</v>
      </c>
      <c r="G211" s="21" t="s">
        <v>18</v>
      </c>
      <c r="H211" s="31">
        <f>F211*(E211-1)*0.95</f>
        <v>137.7840834</v>
      </c>
      <c r="I211" s="31">
        <f t="shared" si="2"/>
        <v>3069.360327</v>
      </c>
      <c r="J211" s="23"/>
      <c r="K211" s="24"/>
      <c r="L211" s="45"/>
      <c r="M211" s="69"/>
      <c r="N211" s="69"/>
      <c r="P211" s="29"/>
    </row>
    <row r="212">
      <c r="A212" s="17">
        <v>42280.0</v>
      </c>
      <c r="B212" s="18">
        <v>0.6319444444444444</v>
      </c>
      <c r="C212" s="20" t="s">
        <v>16</v>
      </c>
      <c r="D212" s="20" t="s">
        <v>152</v>
      </c>
      <c r="E212" s="20">
        <v>18.5</v>
      </c>
      <c r="F212" s="5">
        <f t="shared" si="82"/>
        <v>30.8586973</v>
      </c>
      <c r="G212" s="21" t="s">
        <v>64</v>
      </c>
      <c r="H212" s="25">
        <f t="shared" ref="H212:H215" si="83">-F212</f>
        <v>-30.8586973</v>
      </c>
      <c r="I212" s="31">
        <f t="shared" si="2"/>
        <v>3038.501629</v>
      </c>
      <c r="J212" s="23"/>
      <c r="K212" s="24"/>
      <c r="L212" s="45"/>
      <c r="M212" s="69"/>
      <c r="N212" s="69"/>
      <c r="P212" s="29"/>
    </row>
    <row r="213">
      <c r="A213" s="17">
        <v>42280.0</v>
      </c>
      <c r="B213" s="18">
        <v>0.5833333333333334</v>
      </c>
      <c r="C213" s="20" t="s">
        <v>16</v>
      </c>
      <c r="D213" s="20" t="s">
        <v>215</v>
      </c>
      <c r="E213" s="20">
        <v>11.37</v>
      </c>
      <c r="F213" s="5">
        <f t="shared" si="82"/>
        <v>30.8586973</v>
      </c>
      <c r="G213" s="21" t="s">
        <v>125</v>
      </c>
      <c r="H213" s="25">
        <f t="shared" si="83"/>
        <v>-30.8586973</v>
      </c>
      <c r="I213" s="31">
        <f t="shared" si="2"/>
        <v>3007.642932</v>
      </c>
      <c r="J213" s="23"/>
      <c r="K213" s="24"/>
      <c r="L213" s="45"/>
      <c r="M213" s="69"/>
      <c r="N213" s="69"/>
      <c r="P213" s="29"/>
    </row>
    <row r="214">
      <c r="A214" s="17">
        <v>42286.0</v>
      </c>
      <c r="B214" s="18">
        <v>0.6319444444444444</v>
      </c>
      <c r="C214" s="19" t="s">
        <v>81</v>
      </c>
      <c r="D214" s="20" t="s">
        <v>202</v>
      </c>
      <c r="E214" s="20">
        <v>21.62</v>
      </c>
      <c r="F214" s="5">
        <f>I213/100</f>
        <v>30.07642932</v>
      </c>
      <c r="G214" s="21" t="s">
        <v>45</v>
      </c>
      <c r="H214" s="25">
        <f t="shared" si="83"/>
        <v>-30.07642932</v>
      </c>
      <c r="I214" s="31">
        <f t="shared" si="2"/>
        <v>2977.566503</v>
      </c>
      <c r="J214" s="23"/>
      <c r="K214" s="24"/>
      <c r="L214" s="45"/>
      <c r="M214" s="69"/>
      <c r="N214" s="69"/>
      <c r="P214" s="29"/>
    </row>
    <row r="215">
      <c r="A215" s="17">
        <v>42286.0</v>
      </c>
      <c r="B215" s="18">
        <v>0.6111111111111112</v>
      </c>
      <c r="C215" s="19" t="s">
        <v>81</v>
      </c>
      <c r="D215" s="20" t="s">
        <v>211</v>
      </c>
      <c r="E215" s="20">
        <v>12.0</v>
      </c>
      <c r="F215" s="5">
        <f t="shared" ref="F215:F216" si="84">F214</f>
        <v>30.07642932</v>
      </c>
      <c r="G215" s="21" t="s">
        <v>38</v>
      </c>
      <c r="H215" s="25">
        <f t="shared" si="83"/>
        <v>-30.07642932</v>
      </c>
      <c r="I215" s="31">
        <f t="shared" si="2"/>
        <v>2947.490073</v>
      </c>
      <c r="J215" s="23"/>
      <c r="K215" s="24"/>
      <c r="L215" s="45"/>
      <c r="M215" s="69"/>
      <c r="N215" s="69"/>
      <c r="P215" s="29"/>
    </row>
    <row r="216">
      <c r="A216" s="17">
        <v>42286.0</v>
      </c>
      <c r="B216" s="18">
        <v>0.5659722222222222</v>
      </c>
      <c r="C216" s="19" t="s">
        <v>81</v>
      </c>
      <c r="D216" s="20" t="s">
        <v>216</v>
      </c>
      <c r="E216" s="20">
        <v>1.84</v>
      </c>
      <c r="F216" s="5">
        <f t="shared" si="84"/>
        <v>30.07642932</v>
      </c>
      <c r="G216" s="21" t="s">
        <v>18</v>
      </c>
      <c r="H216" s="31">
        <f>F216*(E216-1)*0.95</f>
        <v>24.0009906</v>
      </c>
      <c r="I216" s="31">
        <f t="shared" si="2"/>
        <v>2971.491064</v>
      </c>
      <c r="J216" s="23"/>
      <c r="K216" s="24"/>
      <c r="L216" s="45"/>
      <c r="M216" s="69"/>
      <c r="N216" s="69"/>
      <c r="P216" s="29"/>
    </row>
    <row r="217">
      <c r="A217" s="17">
        <v>42287.0</v>
      </c>
      <c r="B217" s="18">
        <v>0.7083333333333334</v>
      </c>
      <c r="C217" s="19" t="s">
        <v>81</v>
      </c>
      <c r="D217" s="20" t="s">
        <v>215</v>
      </c>
      <c r="E217" s="20">
        <v>15.63</v>
      </c>
      <c r="F217" s="5">
        <f>I216/100</f>
        <v>29.71491064</v>
      </c>
      <c r="G217" s="21" t="s">
        <v>45</v>
      </c>
      <c r="H217" s="25">
        <f t="shared" ref="H217:H220" si="85">-F217</f>
        <v>-29.71491064</v>
      </c>
      <c r="I217" s="31">
        <f t="shared" si="2"/>
        <v>2941.776153</v>
      </c>
      <c r="J217" s="23"/>
      <c r="K217" s="24"/>
      <c r="L217" s="45"/>
      <c r="M217" s="69"/>
      <c r="N217" s="69"/>
      <c r="P217" s="29"/>
    </row>
    <row r="218">
      <c r="A218" s="17">
        <v>42287.0</v>
      </c>
      <c r="B218" s="18">
        <v>0.6319444444444444</v>
      </c>
      <c r="C218" s="19" t="s">
        <v>81</v>
      </c>
      <c r="D218" s="20" t="s">
        <v>217</v>
      </c>
      <c r="E218" s="20">
        <v>2.81</v>
      </c>
      <c r="F218" s="5">
        <f>F217</f>
        <v>29.71491064</v>
      </c>
      <c r="G218" s="21" t="s">
        <v>62</v>
      </c>
      <c r="H218" s="25">
        <f t="shared" si="85"/>
        <v>-29.71491064</v>
      </c>
      <c r="I218" s="31">
        <f t="shared" si="2"/>
        <v>2912.061243</v>
      </c>
      <c r="J218" s="23"/>
      <c r="K218" s="24"/>
      <c r="L218" s="45"/>
      <c r="M218" s="69"/>
      <c r="N218" s="69"/>
      <c r="P218" s="29"/>
    </row>
    <row r="219">
      <c r="A219" s="17">
        <v>42294.0</v>
      </c>
      <c r="B219" s="18">
        <v>0.6284722222222222</v>
      </c>
      <c r="C219" s="19" t="s">
        <v>16</v>
      </c>
      <c r="D219" s="20" t="s">
        <v>218</v>
      </c>
      <c r="E219" s="20">
        <v>25.21</v>
      </c>
      <c r="F219" s="5">
        <f>I218/100</f>
        <v>29.12061243</v>
      </c>
      <c r="G219" s="21" t="s">
        <v>38</v>
      </c>
      <c r="H219" s="25">
        <f t="shared" si="85"/>
        <v>-29.12061243</v>
      </c>
      <c r="I219" s="31">
        <f t="shared" si="2"/>
        <v>2882.94063</v>
      </c>
      <c r="J219" s="23"/>
      <c r="K219" s="24"/>
      <c r="L219" s="45"/>
      <c r="M219" s="69"/>
      <c r="N219" s="69"/>
      <c r="P219" s="29"/>
    </row>
    <row r="220">
      <c r="A220" s="17">
        <v>42294.0</v>
      </c>
      <c r="B220" s="18">
        <v>0.6284722222222222</v>
      </c>
      <c r="C220" s="19" t="s">
        <v>16</v>
      </c>
      <c r="D220" s="20" t="s">
        <v>164</v>
      </c>
      <c r="E220" s="20">
        <v>19.32</v>
      </c>
      <c r="F220" s="5">
        <f t="shared" ref="F220:F228" si="86">F219</f>
        <v>29.12061243</v>
      </c>
      <c r="G220" s="21" t="s">
        <v>64</v>
      </c>
      <c r="H220" s="25">
        <f t="shared" si="85"/>
        <v>-29.12061243</v>
      </c>
      <c r="I220" s="31">
        <f t="shared" si="2"/>
        <v>2853.820018</v>
      </c>
      <c r="J220" s="23"/>
      <c r="K220" s="24"/>
      <c r="L220" s="45"/>
      <c r="M220" s="69"/>
      <c r="N220" s="69"/>
      <c r="P220" s="29"/>
    </row>
    <row r="221">
      <c r="A221" s="17">
        <v>42294.0</v>
      </c>
      <c r="B221" s="18">
        <v>0.6041666666666666</v>
      </c>
      <c r="C221" s="20" t="s">
        <v>16</v>
      </c>
      <c r="D221" s="20" t="s">
        <v>153</v>
      </c>
      <c r="E221" s="20">
        <v>2.22</v>
      </c>
      <c r="F221" s="5">
        <f t="shared" si="86"/>
        <v>29.12061243</v>
      </c>
      <c r="G221" s="21" t="s">
        <v>18</v>
      </c>
      <c r="H221" s="31">
        <f>F221*(E221-1)*0.95</f>
        <v>33.7507898</v>
      </c>
      <c r="I221" s="31">
        <f t="shared" si="2"/>
        <v>2887.570808</v>
      </c>
      <c r="J221" s="23"/>
      <c r="K221" s="24"/>
      <c r="L221" s="45"/>
      <c r="M221" s="69"/>
      <c r="N221" s="69"/>
      <c r="P221" s="29"/>
    </row>
    <row r="222">
      <c r="A222" s="17">
        <v>42294.0</v>
      </c>
      <c r="B222" s="18">
        <v>0.6041666666666666</v>
      </c>
      <c r="C222" s="20" t="s">
        <v>16</v>
      </c>
      <c r="D222" s="20" t="s">
        <v>170</v>
      </c>
      <c r="E222" s="20">
        <v>11.4</v>
      </c>
      <c r="F222" s="5">
        <f t="shared" si="86"/>
        <v>29.12061243</v>
      </c>
      <c r="G222" s="21" t="s">
        <v>52</v>
      </c>
      <c r="H222" s="25">
        <f>-F222</f>
        <v>-29.12061243</v>
      </c>
      <c r="I222" s="31">
        <f t="shared" si="2"/>
        <v>2858.450195</v>
      </c>
      <c r="J222" s="23"/>
      <c r="K222" s="24"/>
      <c r="L222" s="45"/>
      <c r="M222" s="69"/>
      <c r="N222" s="69"/>
      <c r="P222" s="29"/>
    </row>
    <row r="223">
      <c r="A223" s="17">
        <v>42294.0</v>
      </c>
      <c r="B223" s="18">
        <v>0.5798611111111112</v>
      </c>
      <c r="C223" s="20" t="s">
        <v>16</v>
      </c>
      <c r="D223" s="20" t="s">
        <v>199</v>
      </c>
      <c r="E223" s="20">
        <v>7.13</v>
      </c>
      <c r="F223" s="5">
        <f t="shared" si="86"/>
        <v>29.12061243</v>
      </c>
      <c r="G223" s="21" t="s">
        <v>18</v>
      </c>
      <c r="H223" s="31">
        <f>F223*(E223-1)*0.95</f>
        <v>169.5838865</v>
      </c>
      <c r="I223" s="31">
        <f t="shared" si="2"/>
        <v>3028.034082</v>
      </c>
      <c r="J223" s="23"/>
      <c r="K223" s="24"/>
      <c r="L223" s="45"/>
      <c r="M223" s="69"/>
      <c r="N223" s="69"/>
      <c r="P223" s="29"/>
    </row>
    <row r="224">
      <c r="A224" s="17">
        <v>42294.0</v>
      </c>
      <c r="B224" s="18">
        <v>0.5798611111111112</v>
      </c>
      <c r="C224" s="20" t="s">
        <v>16</v>
      </c>
      <c r="D224" s="20" t="s">
        <v>175</v>
      </c>
      <c r="E224" s="20">
        <v>18.5</v>
      </c>
      <c r="F224" s="5">
        <f t="shared" si="86"/>
        <v>29.12061243</v>
      </c>
      <c r="G224" s="21" t="s">
        <v>64</v>
      </c>
      <c r="H224" s="25">
        <f t="shared" ref="H224:H226" si="87">-F224</f>
        <v>-29.12061243</v>
      </c>
      <c r="I224" s="31">
        <f t="shared" si="2"/>
        <v>2998.913469</v>
      </c>
      <c r="J224" s="23"/>
      <c r="K224" s="24"/>
      <c r="L224" s="45"/>
      <c r="M224" s="69"/>
      <c r="N224" s="69"/>
      <c r="P224" s="29"/>
    </row>
    <row r="225">
      <c r="A225" s="17">
        <v>42294.0</v>
      </c>
      <c r="B225" s="18">
        <v>0.5555555555555556</v>
      </c>
      <c r="C225" s="20" t="s">
        <v>16</v>
      </c>
      <c r="D225" s="20" t="s">
        <v>128</v>
      </c>
      <c r="E225" s="20">
        <v>4.13</v>
      </c>
      <c r="F225" s="5">
        <f t="shared" si="86"/>
        <v>29.12061243</v>
      </c>
      <c r="G225" s="21" t="s">
        <v>18</v>
      </c>
      <c r="H225" s="25">
        <f t="shared" si="87"/>
        <v>-29.12061243</v>
      </c>
      <c r="I225" s="31">
        <f t="shared" si="2"/>
        <v>2969.792857</v>
      </c>
      <c r="J225" s="23"/>
      <c r="K225" s="24"/>
      <c r="L225" s="45"/>
      <c r="M225" s="69"/>
      <c r="N225" s="69"/>
      <c r="P225" s="29"/>
    </row>
    <row r="226">
      <c r="A226" s="17">
        <v>42294.0</v>
      </c>
      <c r="B226" s="18">
        <v>0.5555555555555556</v>
      </c>
      <c r="C226" s="20" t="s">
        <v>16</v>
      </c>
      <c r="D226" s="20" t="s">
        <v>190</v>
      </c>
      <c r="E226" s="20">
        <v>12.85</v>
      </c>
      <c r="F226" s="5">
        <f t="shared" si="86"/>
        <v>29.12061243</v>
      </c>
      <c r="G226" s="21" t="s">
        <v>219</v>
      </c>
      <c r="H226" s="25">
        <f t="shared" si="87"/>
        <v>-29.12061243</v>
      </c>
      <c r="I226" s="31">
        <f t="shared" si="2"/>
        <v>2940.672244</v>
      </c>
      <c r="J226" s="23"/>
      <c r="K226" s="24"/>
      <c r="L226" s="45"/>
      <c r="M226" s="69"/>
      <c r="N226" s="69"/>
      <c r="P226" s="29"/>
    </row>
    <row r="227">
      <c r="A227" s="17">
        <v>42294.0</v>
      </c>
      <c r="B227" s="18">
        <v>0.53125</v>
      </c>
      <c r="C227" s="20" t="s">
        <v>16</v>
      </c>
      <c r="D227" s="20" t="s">
        <v>220</v>
      </c>
      <c r="E227" s="20">
        <v>7.6</v>
      </c>
      <c r="F227" s="5">
        <f t="shared" si="86"/>
        <v>29.12061243</v>
      </c>
      <c r="G227" s="21" t="s">
        <v>18</v>
      </c>
      <c r="H227" s="31">
        <f>F227*(E227-1)*0.95</f>
        <v>182.5862399</v>
      </c>
      <c r="I227" s="31">
        <f t="shared" si="2"/>
        <v>3123.258484</v>
      </c>
      <c r="J227" s="23"/>
      <c r="K227" s="24"/>
      <c r="L227" s="45"/>
      <c r="M227" s="69"/>
      <c r="N227" s="69"/>
      <c r="P227" s="29"/>
    </row>
    <row r="228">
      <c r="A228" s="17">
        <v>42294.0</v>
      </c>
      <c r="B228" s="18">
        <v>0.53125</v>
      </c>
      <c r="C228" s="20" t="s">
        <v>16</v>
      </c>
      <c r="D228" s="20" t="s">
        <v>221</v>
      </c>
      <c r="E228" s="20">
        <v>11.43</v>
      </c>
      <c r="F228" s="5">
        <f t="shared" si="86"/>
        <v>29.12061243</v>
      </c>
      <c r="G228" s="21" t="s">
        <v>38</v>
      </c>
      <c r="H228" s="25">
        <f t="shared" ref="H228:H231" si="88">-F228</f>
        <v>-29.12061243</v>
      </c>
      <c r="I228" s="31">
        <f t="shared" si="2"/>
        <v>3094.137872</v>
      </c>
      <c r="J228" s="23"/>
      <c r="K228" s="24"/>
      <c r="L228" s="45"/>
      <c r="M228" s="69"/>
      <c r="N228" s="69"/>
      <c r="P228" s="29"/>
    </row>
    <row r="229">
      <c r="A229" s="17">
        <v>42301.0</v>
      </c>
      <c r="B229" s="18">
        <v>0.65625</v>
      </c>
      <c r="C229" s="20" t="s">
        <v>27</v>
      </c>
      <c r="D229" s="20" t="s">
        <v>207</v>
      </c>
      <c r="E229" s="20">
        <v>2.06</v>
      </c>
      <c r="F229" s="5">
        <f t="shared" ref="F229:F230" si="89">I228/100</f>
        <v>30.94137872</v>
      </c>
      <c r="G229" s="21" t="s">
        <v>45</v>
      </c>
      <c r="H229" s="25">
        <f t="shared" si="88"/>
        <v>-30.94137872</v>
      </c>
      <c r="I229" s="31">
        <f t="shared" si="2"/>
        <v>3063.196493</v>
      </c>
      <c r="J229" s="23"/>
      <c r="K229" s="24"/>
      <c r="L229" s="45"/>
      <c r="M229" s="69"/>
      <c r="N229" s="69"/>
      <c r="P229" s="29"/>
    </row>
    <row r="230">
      <c r="A230" s="17">
        <v>42308.0</v>
      </c>
      <c r="B230" s="18">
        <v>0.65625</v>
      </c>
      <c r="C230" s="19" t="s">
        <v>81</v>
      </c>
      <c r="D230" s="20" t="s">
        <v>211</v>
      </c>
      <c r="E230" s="20">
        <v>7.4</v>
      </c>
      <c r="F230" s="5">
        <f t="shared" si="89"/>
        <v>30.63196493</v>
      </c>
      <c r="G230" s="21" t="s">
        <v>45</v>
      </c>
      <c r="H230" s="25">
        <f t="shared" si="88"/>
        <v>-30.63196493</v>
      </c>
      <c r="I230" s="31">
        <f t="shared" si="2"/>
        <v>3032.564528</v>
      </c>
      <c r="J230" s="23"/>
      <c r="K230" s="24"/>
      <c r="L230" s="45"/>
      <c r="M230" s="69"/>
      <c r="N230" s="69"/>
      <c r="P230" s="29"/>
    </row>
    <row r="231">
      <c r="A231" s="17">
        <v>42308.0</v>
      </c>
      <c r="B231" s="18">
        <v>0.6180555555555556</v>
      </c>
      <c r="C231" s="20" t="s">
        <v>16</v>
      </c>
      <c r="D231" s="20" t="s">
        <v>222</v>
      </c>
      <c r="E231" s="20">
        <v>5.6</v>
      </c>
      <c r="F231" s="5">
        <f t="shared" ref="F231:F232" si="90">F230</f>
        <v>30.63196493</v>
      </c>
      <c r="G231" s="21" t="s">
        <v>48</v>
      </c>
      <c r="H231" s="25">
        <f t="shared" si="88"/>
        <v>-30.63196493</v>
      </c>
      <c r="I231" s="31">
        <f t="shared" si="2"/>
        <v>3001.932563</v>
      </c>
      <c r="J231" s="23"/>
      <c r="K231" s="24"/>
      <c r="L231" s="45"/>
      <c r="M231" s="69"/>
      <c r="N231" s="69"/>
      <c r="P231" s="29"/>
    </row>
    <row r="232">
      <c r="A232" s="17">
        <v>42308.0</v>
      </c>
      <c r="B232" s="18">
        <v>0.5868055555555556</v>
      </c>
      <c r="C232" s="19" t="s">
        <v>81</v>
      </c>
      <c r="D232" s="20" t="s">
        <v>188</v>
      </c>
      <c r="E232" s="20">
        <v>3.62</v>
      </c>
      <c r="F232" s="5">
        <f t="shared" si="90"/>
        <v>30.63196493</v>
      </c>
      <c r="G232" s="21" t="s">
        <v>18</v>
      </c>
      <c r="H232" s="31">
        <f>F232*(E232-1)*0.95</f>
        <v>76.24296071</v>
      </c>
      <c r="I232" s="31">
        <f t="shared" si="2"/>
        <v>3078.175524</v>
      </c>
      <c r="J232" s="23"/>
      <c r="K232" s="24"/>
      <c r="L232" s="45"/>
      <c r="M232" s="69"/>
      <c r="N232" s="69"/>
      <c r="P232" s="29"/>
    </row>
    <row r="233">
      <c r="A233" s="17">
        <v>42322.0</v>
      </c>
      <c r="B233" s="18">
        <v>0.6319444444444444</v>
      </c>
      <c r="C233" s="20" t="s">
        <v>41</v>
      </c>
      <c r="D233" s="20" t="s">
        <v>223</v>
      </c>
      <c r="E233" s="20">
        <v>5.73</v>
      </c>
      <c r="F233" s="5">
        <f>I232/100</f>
        <v>30.78175524</v>
      </c>
      <c r="G233" s="21" t="s">
        <v>48</v>
      </c>
      <c r="H233" s="25">
        <f t="shared" ref="H233:H235" si="91">-F233</f>
        <v>-30.78175524</v>
      </c>
      <c r="I233" s="31">
        <f t="shared" si="2"/>
        <v>3047.393769</v>
      </c>
      <c r="J233" s="23"/>
      <c r="K233" s="24"/>
      <c r="L233" s="45"/>
      <c r="M233" s="69"/>
      <c r="N233" s="69"/>
      <c r="P233" s="29"/>
    </row>
    <row r="234">
      <c r="A234" s="17">
        <v>42322.0</v>
      </c>
      <c r="B234" s="18">
        <v>0.6076388888888888</v>
      </c>
      <c r="C234" s="20" t="s">
        <v>41</v>
      </c>
      <c r="D234" s="20" t="s">
        <v>224</v>
      </c>
      <c r="E234" s="20">
        <v>2.72</v>
      </c>
      <c r="F234" s="5">
        <f t="shared" ref="F234:F235" si="92">F233</f>
        <v>30.78175524</v>
      </c>
      <c r="G234" s="21" t="s">
        <v>52</v>
      </c>
      <c r="H234" s="25">
        <f t="shared" si="91"/>
        <v>-30.78175524</v>
      </c>
      <c r="I234" s="31">
        <f t="shared" si="2"/>
        <v>3016.612014</v>
      </c>
      <c r="J234" s="23"/>
      <c r="K234" s="24"/>
      <c r="L234" s="45"/>
      <c r="M234" s="69"/>
      <c r="N234" s="69"/>
      <c r="P234" s="29"/>
    </row>
    <row r="235">
      <c r="A235" s="17">
        <v>42322.0</v>
      </c>
      <c r="B235" s="18">
        <v>0.6006944444444444</v>
      </c>
      <c r="C235" s="19" t="s">
        <v>31</v>
      </c>
      <c r="D235" s="20" t="s">
        <v>225</v>
      </c>
      <c r="E235" s="20">
        <v>16.5</v>
      </c>
      <c r="F235" s="5">
        <f t="shared" si="92"/>
        <v>30.78175524</v>
      </c>
      <c r="G235" s="21" t="s">
        <v>132</v>
      </c>
      <c r="H235" s="25">
        <f t="shared" si="91"/>
        <v>-30.78175524</v>
      </c>
      <c r="I235" s="31">
        <f t="shared" si="2"/>
        <v>2985.830258</v>
      </c>
      <c r="J235" s="23"/>
      <c r="K235" s="24"/>
      <c r="L235" s="45"/>
      <c r="M235" s="69"/>
      <c r="N235" s="69"/>
      <c r="P235" s="29"/>
    </row>
    <row r="236">
      <c r="A236" s="17">
        <v>42329.0</v>
      </c>
      <c r="B236" s="18">
        <v>0.625</v>
      </c>
      <c r="C236" s="19" t="s">
        <v>20</v>
      </c>
      <c r="D236" s="20" t="s">
        <v>226</v>
      </c>
      <c r="E236" s="20">
        <v>3.1</v>
      </c>
      <c r="F236" s="5">
        <f>I235/100</f>
        <v>29.85830258</v>
      </c>
      <c r="G236" s="21" t="s">
        <v>18</v>
      </c>
      <c r="H236" s="31">
        <f>F236*(E236-1)*0.95</f>
        <v>59.56731365</v>
      </c>
      <c r="I236" s="31">
        <f t="shared" si="2"/>
        <v>3045.397572</v>
      </c>
      <c r="J236" s="23"/>
      <c r="K236" s="24"/>
      <c r="L236" s="45"/>
      <c r="M236" s="69"/>
      <c r="N236" s="69"/>
      <c r="P236" s="29"/>
    </row>
    <row r="237">
      <c r="A237" s="17">
        <v>42329.0</v>
      </c>
      <c r="B237" s="18">
        <v>0.6111111111111112</v>
      </c>
      <c r="C237" s="20" t="s">
        <v>16</v>
      </c>
      <c r="D237" s="20" t="s">
        <v>227</v>
      </c>
      <c r="E237" s="20">
        <v>8.06</v>
      </c>
      <c r="F237" s="5">
        <f>F236</f>
        <v>29.85830258</v>
      </c>
      <c r="G237" s="21" t="s">
        <v>24</v>
      </c>
      <c r="H237" s="25">
        <f>-F237</f>
        <v>-29.85830258</v>
      </c>
      <c r="I237" s="31">
        <f t="shared" si="2"/>
        <v>3015.539269</v>
      </c>
      <c r="J237" s="23"/>
      <c r="K237" s="24"/>
      <c r="L237" s="45"/>
      <c r="M237" s="69"/>
      <c r="N237" s="69"/>
      <c r="P237" s="29"/>
    </row>
    <row r="238">
      <c r="A238" s="17">
        <v>42336.0</v>
      </c>
      <c r="B238" s="18">
        <v>0.6111111111111112</v>
      </c>
      <c r="C238" s="20" t="s">
        <v>139</v>
      </c>
      <c r="D238" s="20" t="s">
        <v>228</v>
      </c>
      <c r="E238" s="20">
        <v>7.21</v>
      </c>
      <c r="F238" s="5">
        <f t="shared" ref="F238:F240" si="93">I237/100</f>
        <v>30.15539269</v>
      </c>
      <c r="G238" s="21" t="s">
        <v>18</v>
      </c>
      <c r="H238" s="31">
        <f>F238*(E238-1)*0.95</f>
        <v>177.9017392</v>
      </c>
      <c r="I238" s="31">
        <f t="shared" si="2"/>
        <v>3193.441009</v>
      </c>
      <c r="J238" s="23"/>
      <c r="K238" s="24"/>
      <c r="L238" s="45"/>
      <c r="M238" s="69"/>
      <c r="N238" s="69"/>
      <c r="P238" s="29"/>
    </row>
    <row r="239">
      <c r="A239" s="17">
        <v>42342.0</v>
      </c>
      <c r="B239" s="18">
        <v>0.6111111111111112</v>
      </c>
      <c r="C239" s="20" t="s">
        <v>12</v>
      </c>
      <c r="D239" s="20" t="s">
        <v>229</v>
      </c>
      <c r="E239" s="20">
        <v>8.17</v>
      </c>
      <c r="F239" s="5">
        <f t="shared" si="93"/>
        <v>31.93441009</v>
      </c>
      <c r="G239" s="21" t="s">
        <v>48</v>
      </c>
      <c r="H239" s="25">
        <f>-F239</f>
        <v>-31.93441009</v>
      </c>
      <c r="I239" s="31">
        <f t="shared" si="2"/>
        <v>3161.506598</v>
      </c>
      <c r="J239" s="23"/>
      <c r="K239" s="24"/>
      <c r="L239" s="45"/>
      <c r="M239" s="69"/>
      <c r="N239" s="69"/>
      <c r="P239" s="29"/>
    </row>
    <row r="240">
      <c r="A240" s="17">
        <v>42350.0</v>
      </c>
      <c r="B240" s="18">
        <v>0.625</v>
      </c>
      <c r="C240" s="20" t="s">
        <v>31</v>
      </c>
      <c r="D240" s="20" t="s">
        <v>230</v>
      </c>
      <c r="E240" s="20">
        <v>10.5</v>
      </c>
      <c r="F240" s="5">
        <f t="shared" si="93"/>
        <v>31.61506598</v>
      </c>
      <c r="G240" s="21" t="s">
        <v>18</v>
      </c>
      <c r="H240" s="31">
        <f>F240*(E240-1)*0.95</f>
        <v>285.3259705</v>
      </c>
      <c r="I240" s="31">
        <f t="shared" si="2"/>
        <v>3446.832569</v>
      </c>
      <c r="J240" s="23"/>
      <c r="K240" s="24"/>
      <c r="L240" s="45"/>
      <c r="M240" s="69"/>
      <c r="N240" s="69"/>
      <c r="P240" s="29"/>
    </row>
    <row r="241">
      <c r="A241" s="17">
        <v>42350.0</v>
      </c>
      <c r="B241" s="18">
        <v>0.5763888888888888</v>
      </c>
      <c r="C241" s="20" t="s">
        <v>31</v>
      </c>
      <c r="D241" s="20" t="s">
        <v>231</v>
      </c>
      <c r="E241" s="20">
        <v>18.58</v>
      </c>
      <c r="F241" s="5">
        <f t="shared" ref="F241:F242" si="94">F240</f>
        <v>31.61506598</v>
      </c>
      <c r="G241" s="21" t="s">
        <v>48</v>
      </c>
      <c r="H241" s="25">
        <f t="shared" ref="H241:H244" si="95">-F241</f>
        <v>-31.61506598</v>
      </c>
      <c r="I241" s="31">
        <f t="shared" si="2"/>
        <v>3415.217503</v>
      </c>
      <c r="J241" s="23"/>
      <c r="K241" s="24"/>
      <c r="L241" s="45"/>
      <c r="M241" s="69"/>
      <c r="N241" s="69"/>
      <c r="P241" s="29"/>
    </row>
    <row r="242">
      <c r="A242" s="17">
        <v>42350.0</v>
      </c>
      <c r="B242" s="18">
        <v>0.5763888888888888</v>
      </c>
      <c r="C242" s="20" t="s">
        <v>31</v>
      </c>
      <c r="D242" s="20" t="s">
        <v>232</v>
      </c>
      <c r="E242" s="20">
        <v>8.2</v>
      </c>
      <c r="F242" s="5">
        <f t="shared" si="94"/>
        <v>31.61506598</v>
      </c>
      <c r="G242" s="21" t="s">
        <v>64</v>
      </c>
      <c r="H242" s="25">
        <f t="shared" si="95"/>
        <v>-31.61506598</v>
      </c>
      <c r="I242" s="31">
        <f t="shared" si="2"/>
        <v>3383.602437</v>
      </c>
      <c r="J242" s="23"/>
      <c r="K242" s="24"/>
      <c r="L242" s="45"/>
      <c r="M242" s="69"/>
      <c r="N242" s="69"/>
      <c r="P242" s="29"/>
    </row>
    <row r="243">
      <c r="A243" s="17">
        <v>42356.0</v>
      </c>
      <c r="B243" s="18">
        <v>0.6527777777777778</v>
      </c>
      <c r="C243" s="20" t="s">
        <v>16</v>
      </c>
      <c r="D243" s="20" t="s">
        <v>233</v>
      </c>
      <c r="E243" s="20">
        <v>5.25</v>
      </c>
      <c r="F243" s="5">
        <f>I242/100</f>
        <v>33.83602437</v>
      </c>
      <c r="G243" s="21" t="s">
        <v>24</v>
      </c>
      <c r="H243" s="25">
        <f t="shared" si="95"/>
        <v>-33.83602437</v>
      </c>
      <c r="I243" s="31">
        <f t="shared" si="2"/>
        <v>3349.766413</v>
      </c>
      <c r="J243" s="23"/>
      <c r="K243" s="24"/>
      <c r="L243" s="45"/>
      <c r="M243" s="69"/>
      <c r="N243" s="69"/>
      <c r="P243" s="29"/>
    </row>
    <row r="244">
      <c r="A244" s="17">
        <v>42356.0</v>
      </c>
      <c r="B244" s="18">
        <v>0.6041666666666666</v>
      </c>
      <c r="C244" s="20" t="s">
        <v>16</v>
      </c>
      <c r="D244" s="20" t="s">
        <v>234</v>
      </c>
      <c r="E244" s="20">
        <v>5.95</v>
      </c>
      <c r="F244" s="5">
        <f>F243</f>
        <v>33.83602437</v>
      </c>
      <c r="G244" s="21" t="s">
        <v>48</v>
      </c>
      <c r="H244" s="25">
        <f t="shared" si="95"/>
        <v>-33.83602437</v>
      </c>
      <c r="I244" s="31">
        <f t="shared" si="2"/>
        <v>3315.930388</v>
      </c>
      <c r="J244" s="23"/>
      <c r="K244" s="24"/>
      <c r="L244" s="45"/>
      <c r="M244" s="69"/>
      <c r="N244" s="69"/>
      <c r="P244" s="29"/>
    </row>
    <row r="245">
      <c r="A245" s="17">
        <v>42357.0</v>
      </c>
      <c r="B245" s="18">
        <v>0.625</v>
      </c>
      <c r="C245" s="20" t="s">
        <v>16</v>
      </c>
      <c r="D245" s="20" t="s">
        <v>228</v>
      </c>
      <c r="E245" s="20">
        <v>12.0</v>
      </c>
      <c r="F245" s="5">
        <f>I244/100</f>
        <v>33.15930388</v>
      </c>
      <c r="G245" s="21" t="s">
        <v>18</v>
      </c>
      <c r="H245" s="31">
        <f>F245*(E245-1)*0.95</f>
        <v>346.5147256</v>
      </c>
      <c r="I245" s="31">
        <f t="shared" si="2"/>
        <v>3662.445114</v>
      </c>
      <c r="J245" s="23"/>
      <c r="K245" s="24"/>
      <c r="L245" s="45"/>
      <c r="M245" s="69"/>
      <c r="N245" s="69"/>
      <c r="P245" s="29"/>
    </row>
    <row r="246">
      <c r="A246" s="17">
        <v>42357.0</v>
      </c>
      <c r="B246" s="18">
        <v>0.625</v>
      </c>
      <c r="C246" s="20" t="s">
        <v>16</v>
      </c>
      <c r="D246" s="20" t="s">
        <v>235</v>
      </c>
      <c r="E246" s="20">
        <v>6.6</v>
      </c>
      <c r="F246" s="5">
        <f t="shared" ref="F246:F247" si="96">F245</f>
        <v>33.15930388</v>
      </c>
      <c r="G246" s="21" t="s">
        <v>48</v>
      </c>
      <c r="H246" s="25">
        <f>-F246</f>
        <v>-33.15930388</v>
      </c>
      <c r="I246" s="31">
        <f t="shared" si="2"/>
        <v>3629.28581</v>
      </c>
      <c r="J246" s="23"/>
      <c r="K246" s="24"/>
      <c r="L246" s="45"/>
      <c r="M246" s="69"/>
      <c r="N246" s="69"/>
      <c r="P246" s="29"/>
    </row>
    <row r="247">
      <c r="A247" s="17">
        <v>42357.0</v>
      </c>
      <c r="B247" s="18">
        <v>0.6006944444444444</v>
      </c>
      <c r="C247" s="20" t="s">
        <v>16</v>
      </c>
      <c r="D247" s="20" t="s">
        <v>236</v>
      </c>
      <c r="E247" s="20">
        <v>3.45</v>
      </c>
      <c r="F247" s="5">
        <f t="shared" si="96"/>
        <v>33.15930388</v>
      </c>
      <c r="G247" s="21" t="s">
        <v>18</v>
      </c>
      <c r="H247" s="31">
        <f t="shared" ref="H247:H248" si="97">F247*(E247-1)*0.95</f>
        <v>77.17827979</v>
      </c>
      <c r="I247" s="31">
        <f t="shared" si="2"/>
        <v>3706.46409</v>
      </c>
      <c r="J247" s="23"/>
      <c r="K247" s="24"/>
      <c r="L247" s="45"/>
      <c r="M247" s="69"/>
      <c r="N247" s="69"/>
      <c r="P247" s="29"/>
    </row>
    <row r="248">
      <c r="A248" s="17">
        <v>42364.0</v>
      </c>
      <c r="B248" s="18">
        <v>0.6319444444444444</v>
      </c>
      <c r="C248" s="20" t="s">
        <v>189</v>
      </c>
      <c r="D248" s="20" t="s">
        <v>226</v>
      </c>
      <c r="E248" s="20">
        <v>5.97</v>
      </c>
      <c r="F248" s="5">
        <f>I247/100</f>
        <v>37.0646409</v>
      </c>
      <c r="G248" s="21" t="s">
        <v>18</v>
      </c>
      <c r="H248" s="31">
        <f t="shared" si="97"/>
        <v>175.000702</v>
      </c>
      <c r="I248" s="31">
        <f t="shared" si="2"/>
        <v>3881.464792</v>
      </c>
      <c r="J248" s="23"/>
      <c r="K248" s="24"/>
      <c r="L248" s="45"/>
      <c r="M248" s="69"/>
      <c r="N248" s="69"/>
      <c r="P248" s="29"/>
    </row>
    <row r="249">
      <c r="A249" s="17">
        <v>42364.0</v>
      </c>
      <c r="B249" s="18">
        <v>0.5833333333333334</v>
      </c>
      <c r="C249" s="20" t="s">
        <v>189</v>
      </c>
      <c r="D249" s="20" t="s">
        <v>237</v>
      </c>
      <c r="E249" s="20">
        <v>2.75</v>
      </c>
      <c r="F249" s="5">
        <f t="shared" ref="F249:F250" si="98">F248</f>
        <v>37.0646409</v>
      </c>
      <c r="G249" s="21" t="s">
        <v>45</v>
      </c>
      <c r="H249" s="25">
        <f t="shared" ref="H249:H253" si="99">-F249</f>
        <v>-37.0646409</v>
      </c>
      <c r="I249" s="31">
        <f t="shared" si="2"/>
        <v>3844.400151</v>
      </c>
      <c r="J249" s="23"/>
      <c r="K249" s="24"/>
      <c r="L249" s="45"/>
      <c r="M249" s="69"/>
      <c r="N249" s="69"/>
      <c r="P249" s="29"/>
    </row>
    <row r="250">
      <c r="A250" s="17">
        <v>42364.0</v>
      </c>
      <c r="B250" s="18">
        <v>0.5555555555555556</v>
      </c>
      <c r="C250" s="20" t="s">
        <v>196</v>
      </c>
      <c r="D250" s="20" t="s">
        <v>238</v>
      </c>
      <c r="E250" s="20">
        <v>7.05</v>
      </c>
      <c r="F250" s="5">
        <f t="shared" si="98"/>
        <v>37.0646409</v>
      </c>
      <c r="G250" s="21" t="s">
        <v>24</v>
      </c>
      <c r="H250" s="25">
        <f t="shared" si="99"/>
        <v>-37.0646409</v>
      </c>
      <c r="I250" s="31">
        <f t="shared" si="2"/>
        <v>3807.33551</v>
      </c>
      <c r="J250" s="23"/>
      <c r="K250" s="24"/>
      <c r="L250" s="45"/>
      <c r="M250" s="69"/>
      <c r="N250" s="69"/>
      <c r="P250" s="29"/>
    </row>
    <row r="251">
      <c r="A251" s="17">
        <v>42367.0</v>
      </c>
      <c r="B251" s="18">
        <v>0.6041666666666666</v>
      </c>
      <c r="C251" s="20" t="s">
        <v>196</v>
      </c>
      <c r="D251" s="20" t="s">
        <v>239</v>
      </c>
      <c r="E251" s="20">
        <v>4.0</v>
      </c>
      <c r="F251" s="5">
        <f t="shared" ref="F251:F252" si="100">I250/100</f>
        <v>38.0733551</v>
      </c>
      <c r="G251" s="21" t="s">
        <v>24</v>
      </c>
      <c r="H251" s="25">
        <f t="shared" si="99"/>
        <v>-38.0733551</v>
      </c>
      <c r="I251" s="31">
        <f t="shared" si="2"/>
        <v>3769.262155</v>
      </c>
      <c r="J251" s="23"/>
      <c r="K251" s="24"/>
      <c r="L251" s="45"/>
      <c r="M251" s="69"/>
      <c r="N251" s="69"/>
      <c r="P251" s="29"/>
    </row>
    <row r="252">
      <c r="A252" s="17">
        <v>42370.0</v>
      </c>
      <c r="B252" s="18">
        <v>0.6284722222222222</v>
      </c>
      <c r="C252" s="20" t="s">
        <v>31</v>
      </c>
      <c r="D252" s="20" t="s">
        <v>240</v>
      </c>
      <c r="E252" s="20">
        <v>31.04</v>
      </c>
      <c r="F252" s="5">
        <f t="shared" si="100"/>
        <v>37.69262155</v>
      </c>
      <c r="G252" s="21" t="s">
        <v>24</v>
      </c>
      <c r="H252" s="25">
        <f t="shared" si="99"/>
        <v>-37.69262155</v>
      </c>
      <c r="I252" s="31">
        <f t="shared" si="2"/>
        <v>3731.569533</v>
      </c>
      <c r="J252" s="23"/>
      <c r="K252" s="24"/>
      <c r="L252" s="45"/>
      <c r="M252" s="69"/>
      <c r="N252" s="69"/>
      <c r="P252" s="29"/>
    </row>
    <row r="253">
      <c r="A253" s="17">
        <v>42370.0</v>
      </c>
      <c r="B253" s="18">
        <v>0.5555555555555556</v>
      </c>
      <c r="C253" s="20" t="s">
        <v>31</v>
      </c>
      <c r="D253" s="20" t="s">
        <v>241</v>
      </c>
      <c r="E253" s="20">
        <v>4.5</v>
      </c>
      <c r="F253" s="5">
        <f>F252</f>
        <v>37.69262155</v>
      </c>
      <c r="G253" s="21" t="s">
        <v>48</v>
      </c>
      <c r="H253" s="25">
        <f t="shared" si="99"/>
        <v>-37.69262155</v>
      </c>
      <c r="I253" s="31">
        <f t="shared" si="2"/>
        <v>3693.876912</v>
      </c>
      <c r="J253" s="23"/>
      <c r="K253" s="24"/>
      <c r="L253" s="45"/>
      <c r="M253" s="69"/>
      <c r="N253" s="69"/>
      <c r="P253" s="29"/>
    </row>
    <row r="254">
      <c r="A254" s="17">
        <v>42392.0</v>
      </c>
      <c r="B254" s="18">
        <v>0.6111111111111112</v>
      </c>
      <c r="C254" s="20" t="s">
        <v>20</v>
      </c>
      <c r="D254" s="20" t="s">
        <v>242</v>
      </c>
      <c r="E254" s="20">
        <v>1.64</v>
      </c>
      <c r="F254" s="5">
        <f>I253/100</f>
        <v>36.93876912</v>
      </c>
      <c r="G254" s="21" t="s">
        <v>18</v>
      </c>
      <c r="H254" s="31">
        <f>F254*(E254-1)*0.95</f>
        <v>22.45877162</v>
      </c>
      <c r="I254" s="31">
        <f t="shared" si="2"/>
        <v>3716.335683</v>
      </c>
      <c r="J254" s="23"/>
      <c r="K254" s="24"/>
      <c r="L254" s="45"/>
      <c r="M254" s="69"/>
      <c r="N254" s="69"/>
      <c r="P254" s="29"/>
    </row>
    <row r="255">
      <c r="A255" s="17">
        <v>42392.0</v>
      </c>
      <c r="B255" s="18">
        <v>0.6006944444444444</v>
      </c>
      <c r="C255" s="20" t="s">
        <v>16</v>
      </c>
      <c r="D255" s="20" t="s">
        <v>240</v>
      </c>
      <c r="E255" s="20">
        <v>16.72</v>
      </c>
      <c r="F255" s="5">
        <f>F254</f>
        <v>36.93876912</v>
      </c>
      <c r="G255" s="21" t="s">
        <v>45</v>
      </c>
      <c r="H255" s="25">
        <f>-F255</f>
        <v>-36.93876912</v>
      </c>
      <c r="I255" s="31">
        <f t="shared" si="2"/>
        <v>3679.396914</v>
      </c>
      <c r="J255" s="23"/>
      <c r="K255" s="24"/>
      <c r="L255" s="45"/>
      <c r="M255" s="69"/>
      <c r="N255" s="69"/>
      <c r="P255" s="29"/>
    </row>
    <row r="256">
      <c r="A256" s="17">
        <v>42399.0</v>
      </c>
      <c r="B256" s="18">
        <v>0.6493055555555556</v>
      </c>
      <c r="C256" s="20" t="s">
        <v>31</v>
      </c>
      <c r="D256" s="20" t="s">
        <v>236</v>
      </c>
      <c r="E256" s="20">
        <v>1.85</v>
      </c>
      <c r="F256" s="5">
        <f>I255/100</f>
        <v>36.79396914</v>
      </c>
      <c r="G256" s="21" t="s">
        <v>18</v>
      </c>
      <c r="H256" s="31">
        <f>F256*(E256-1)*0.95</f>
        <v>29.71113008</v>
      </c>
      <c r="I256" s="31">
        <f t="shared" si="2"/>
        <v>3709.108044</v>
      </c>
      <c r="J256" s="23"/>
      <c r="K256" s="24"/>
      <c r="L256" s="45"/>
      <c r="M256" s="69"/>
      <c r="N256" s="69"/>
      <c r="P256" s="29"/>
    </row>
    <row r="257">
      <c r="A257" s="17">
        <v>42399.0</v>
      </c>
      <c r="B257" s="18">
        <v>0.6354166666666666</v>
      </c>
      <c r="C257" s="20" t="s">
        <v>27</v>
      </c>
      <c r="D257" s="20" t="s">
        <v>243</v>
      </c>
      <c r="E257" s="20">
        <v>29.56</v>
      </c>
      <c r="F257" s="5">
        <f t="shared" ref="F257:F264" si="101">F256</f>
        <v>36.79396914</v>
      </c>
      <c r="G257" s="21" t="s">
        <v>125</v>
      </c>
      <c r="H257" s="25">
        <f>-F257</f>
        <v>-36.79396914</v>
      </c>
      <c r="I257" s="31">
        <f t="shared" si="2"/>
        <v>3672.314075</v>
      </c>
      <c r="J257" s="23"/>
      <c r="K257" s="24"/>
      <c r="L257" s="45"/>
      <c r="M257" s="69"/>
      <c r="N257" s="69"/>
      <c r="P257" s="29"/>
    </row>
    <row r="258">
      <c r="A258" s="17">
        <v>42399.0</v>
      </c>
      <c r="B258" s="18">
        <v>0.625</v>
      </c>
      <c r="C258" s="20" t="s">
        <v>31</v>
      </c>
      <c r="D258" s="20" t="s">
        <v>244</v>
      </c>
      <c r="E258" s="20">
        <v>2.96</v>
      </c>
      <c r="F258" s="5">
        <f t="shared" si="101"/>
        <v>36.79396914</v>
      </c>
      <c r="G258" s="21" t="s">
        <v>18</v>
      </c>
      <c r="H258" s="31">
        <f>F258*(E258-1)*0.95</f>
        <v>68.51037054</v>
      </c>
      <c r="I258" s="31">
        <f t="shared" si="2"/>
        <v>3740.824446</v>
      </c>
      <c r="J258" s="23"/>
      <c r="K258" s="24"/>
      <c r="L258" s="45"/>
      <c r="M258" s="69"/>
      <c r="N258" s="69"/>
      <c r="P258" s="29"/>
    </row>
    <row r="259">
      <c r="A259" s="17">
        <v>42399.0</v>
      </c>
      <c r="B259" s="18">
        <v>0.625</v>
      </c>
      <c r="C259" s="20" t="s">
        <v>31</v>
      </c>
      <c r="D259" s="20" t="s">
        <v>245</v>
      </c>
      <c r="E259" s="20">
        <v>3.45</v>
      </c>
      <c r="F259" s="5">
        <f t="shared" si="101"/>
        <v>36.79396914</v>
      </c>
      <c r="G259" s="21" t="s">
        <v>24</v>
      </c>
      <c r="H259" s="25">
        <f>-F259</f>
        <v>-36.79396914</v>
      </c>
      <c r="I259" s="31">
        <f t="shared" si="2"/>
        <v>3704.030477</v>
      </c>
      <c r="J259" s="23"/>
      <c r="K259" s="24"/>
      <c r="L259" s="45"/>
      <c r="M259" s="69"/>
      <c r="N259" s="69"/>
      <c r="P259" s="29"/>
    </row>
    <row r="260">
      <c r="A260" s="17">
        <v>42399.0</v>
      </c>
      <c r="B260" s="18">
        <v>0.6111111111111112</v>
      </c>
      <c r="C260" s="20" t="s">
        <v>27</v>
      </c>
      <c r="D260" s="20" t="s">
        <v>246</v>
      </c>
      <c r="E260" s="20">
        <v>1.59</v>
      </c>
      <c r="F260" s="5">
        <f t="shared" si="101"/>
        <v>36.79396914</v>
      </c>
      <c r="G260" s="21" t="s">
        <v>18</v>
      </c>
      <c r="H260" s="31">
        <f t="shared" ref="H260:H262" si="102">F260*(E260-1)*0.95</f>
        <v>20.6230197</v>
      </c>
      <c r="I260" s="31">
        <f t="shared" si="2"/>
        <v>3724.653496</v>
      </c>
      <c r="J260" s="23"/>
      <c r="K260" s="24"/>
      <c r="L260" s="45"/>
      <c r="M260" s="69"/>
      <c r="N260" s="69"/>
      <c r="P260" s="29"/>
    </row>
    <row r="261">
      <c r="A261" s="17">
        <v>42399.0</v>
      </c>
      <c r="B261" s="18">
        <v>0.6006944444444444</v>
      </c>
      <c r="C261" s="20" t="s">
        <v>31</v>
      </c>
      <c r="D261" s="20" t="s">
        <v>232</v>
      </c>
      <c r="E261" s="20">
        <v>8.29</v>
      </c>
      <c r="F261" s="5">
        <f t="shared" si="101"/>
        <v>36.79396914</v>
      </c>
      <c r="G261" s="21" t="s">
        <v>18</v>
      </c>
      <c r="H261" s="31">
        <f t="shared" si="102"/>
        <v>254.8166333</v>
      </c>
      <c r="I261" s="31">
        <f t="shared" si="2"/>
        <v>3979.47013</v>
      </c>
      <c r="J261" s="23"/>
      <c r="K261" s="24"/>
      <c r="L261" s="45"/>
      <c r="M261" s="69"/>
      <c r="N261" s="69"/>
      <c r="P261" s="29"/>
    </row>
    <row r="262">
      <c r="A262" s="17">
        <v>42399.0</v>
      </c>
      <c r="B262" s="18">
        <v>0.5868055555555556</v>
      </c>
      <c r="C262" s="20" t="s">
        <v>27</v>
      </c>
      <c r="D262" s="20" t="s">
        <v>247</v>
      </c>
      <c r="E262" s="20">
        <v>9.9</v>
      </c>
      <c r="F262" s="5">
        <f t="shared" si="101"/>
        <v>36.79396914</v>
      </c>
      <c r="G262" s="21" t="s">
        <v>18</v>
      </c>
      <c r="H262" s="31">
        <f t="shared" si="102"/>
        <v>311.0930091</v>
      </c>
      <c r="I262" s="31">
        <f t="shared" si="2"/>
        <v>4290.563139</v>
      </c>
      <c r="J262" s="23"/>
      <c r="K262" s="24"/>
      <c r="L262" s="45"/>
      <c r="M262" s="69"/>
      <c r="N262" s="69"/>
      <c r="P262" s="29"/>
    </row>
    <row r="263">
      <c r="A263" s="17">
        <v>42399.0</v>
      </c>
      <c r="B263" s="18">
        <v>0.5763888888888888</v>
      </c>
      <c r="C263" s="20" t="s">
        <v>31</v>
      </c>
      <c r="D263" s="20" t="s">
        <v>228</v>
      </c>
      <c r="E263" s="20">
        <v>19.5</v>
      </c>
      <c r="F263" s="5">
        <f t="shared" si="101"/>
        <v>36.79396914</v>
      </c>
      <c r="G263" s="21" t="s">
        <v>40</v>
      </c>
      <c r="H263" s="25">
        <f t="shared" ref="H263:H267" si="103">-F263</f>
        <v>-36.79396914</v>
      </c>
      <c r="I263" s="31">
        <f t="shared" si="2"/>
        <v>4253.76917</v>
      </c>
      <c r="J263" s="23"/>
      <c r="K263" s="24"/>
      <c r="L263" s="45"/>
      <c r="M263" s="69"/>
      <c r="N263" s="69"/>
      <c r="P263" s="29"/>
    </row>
    <row r="264">
      <c r="A264" s="17">
        <v>42399.0</v>
      </c>
      <c r="B264" s="18">
        <v>0.5277777777777778</v>
      </c>
      <c r="C264" s="19" t="s">
        <v>31</v>
      </c>
      <c r="D264" s="20" t="s">
        <v>248</v>
      </c>
      <c r="E264" s="20">
        <v>2.75</v>
      </c>
      <c r="F264" s="5">
        <f t="shared" si="101"/>
        <v>36.79396914</v>
      </c>
      <c r="G264" s="21" t="s">
        <v>38</v>
      </c>
      <c r="H264" s="25">
        <f t="shared" si="103"/>
        <v>-36.79396914</v>
      </c>
      <c r="I264" s="31">
        <f t="shared" si="2"/>
        <v>4216.9752</v>
      </c>
      <c r="J264" s="23"/>
      <c r="K264" s="24"/>
      <c r="L264" s="45"/>
      <c r="M264" s="69"/>
      <c r="N264" s="69"/>
      <c r="P264" s="29"/>
    </row>
    <row r="265">
      <c r="A265" s="17">
        <v>42406.0</v>
      </c>
      <c r="B265" s="18">
        <v>0.6145833333333334</v>
      </c>
      <c r="C265" s="19" t="s">
        <v>249</v>
      </c>
      <c r="D265" s="20" t="s">
        <v>237</v>
      </c>
      <c r="E265" s="20">
        <v>3.9</v>
      </c>
      <c r="F265" s="5">
        <f>I264/100</f>
        <v>42.169752</v>
      </c>
      <c r="G265" s="21" t="s">
        <v>45</v>
      </c>
      <c r="H265" s="25">
        <f t="shared" si="103"/>
        <v>-42.169752</v>
      </c>
      <c r="I265" s="31">
        <f t="shared" si="2"/>
        <v>4174.805448</v>
      </c>
      <c r="J265" s="23"/>
      <c r="K265" s="24"/>
      <c r="L265" s="45"/>
      <c r="M265" s="69"/>
      <c r="N265" s="69"/>
      <c r="P265" s="29"/>
    </row>
    <row r="266">
      <c r="A266" s="17">
        <v>42406.0</v>
      </c>
      <c r="B266" s="18">
        <v>0.6006944444444444</v>
      </c>
      <c r="C266" s="20" t="s">
        <v>12</v>
      </c>
      <c r="D266" s="20" t="s">
        <v>250</v>
      </c>
      <c r="E266" s="20">
        <v>2.86</v>
      </c>
      <c r="F266" s="5">
        <f t="shared" ref="F266:F267" si="104">F265</f>
        <v>42.169752</v>
      </c>
      <c r="G266" s="21" t="s">
        <v>45</v>
      </c>
      <c r="H266" s="25">
        <f t="shared" si="103"/>
        <v>-42.169752</v>
      </c>
      <c r="I266" s="31">
        <f t="shared" si="2"/>
        <v>4132.635696</v>
      </c>
      <c r="J266" s="23"/>
      <c r="K266" s="24"/>
      <c r="L266" s="45"/>
      <c r="M266" s="69"/>
      <c r="N266" s="69"/>
      <c r="P266" s="29"/>
    </row>
    <row r="267">
      <c r="A267" s="17">
        <v>42406.0</v>
      </c>
      <c r="B267" s="18">
        <v>0.5381944444444444</v>
      </c>
      <c r="C267" s="20" t="s">
        <v>196</v>
      </c>
      <c r="D267" s="20" t="s">
        <v>238</v>
      </c>
      <c r="E267" s="20">
        <v>9.12</v>
      </c>
      <c r="F267" s="5">
        <f t="shared" si="104"/>
        <v>42.169752</v>
      </c>
      <c r="G267" s="21" t="s">
        <v>48</v>
      </c>
      <c r="H267" s="25">
        <f t="shared" si="103"/>
        <v>-42.169752</v>
      </c>
      <c r="I267" s="31">
        <f t="shared" si="2"/>
        <v>4090.465944</v>
      </c>
      <c r="J267" s="23"/>
      <c r="K267" s="24"/>
      <c r="L267" s="45"/>
      <c r="M267" s="69"/>
      <c r="N267" s="69"/>
      <c r="P267" s="29"/>
    </row>
    <row r="268">
      <c r="A268" s="17">
        <v>42413.0</v>
      </c>
      <c r="B268" s="18">
        <v>0.6979166666666666</v>
      </c>
      <c r="C268" s="20" t="s">
        <v>33</v>
      </c>
      <c r="D268" s="20" t="s">
        <v>233</v>
      </c>
      <c r="E268" s="20">
        <v>2.48</v>
      </c>
      <c r="F268" s="5">
        <f t="shared" ref="F268:F269" si="105">I267/100</f>
        <v>40.90465944</v>
      </c>
      <c r="G268" s="21" t="s">
        <v>18</v>
      </c>
      <c r="H268" s="31">
        <f>F268*(E268-1)*0.95</f>
        <v>57.51195118</v>
      </c>
      <c r="I268" s="31">
        <f t="shared" si="2"/>
        <v>4147.977896</v>
      </c>
      <c r="J268" s="23"/>
      <c r="K268" s="24"/>
      <c r="L268" s="45"/>
      <c r="M268" s="69"/>
      <c r="N268" s="69"/>
      <c r="P268" s="29"/>
    </row>
    <row r="269">
      <c r="A269" s="17">
        <v>42420.0</v>
      </c>
      <c r="B269" s="18">
        <v>0.6111111111111112</v>
      </c>
      <c r="C269" s="20" t="s">
        <v>20</v>
      </c>
      <c r="D269" s="20" t="s">
        <v>251</v>
      </c>
      <c r="E269" s="20">
        <v>7.2</v>
      </c>
      <c r="F269" s="5">
        <f t="shared" si="105"/>
        <v>41.47977896</v>
      </c>
      <c r="G269" s="21" t="s">
        <v>45</v>
      </c>
      <c r="H269" s="25">
        <f t="shared" ref="H269:H270" si="106">-F269</f>
        <v>-41.47977896</v>
      </c>
      <c r="I269" s="31">
        <f t="shared" si="2"/>
        <v>4106.498117</v>
      </c>
      <c r="J269" s="23"/>
      <c r="K269" s="24"/>
      <c r="L269" s="45"/>
      <c r="M269" s="69"/>
      <c r="N269" s="69"/>
      <c r="P269" s="29"/>
    </row>
    <row r="270">
      <c r="A270" s="17">
        <v>42420.0</v>
      </c>
      <c r="B270" s="18">
        <v>0.6111111111111112</v>
      </c>
      <c r="C270" s="20" t="s">
        <v>20</v>
      </c>
      <c r="D270" s="20" t="s">
        <v>252</v>
      </c>
      <c r="E270" s="20">
        <v>7.09</v>
      </c>
      <c r="F270" s="5">
        <f t="shared" ref="F270:F271" si="107">F269</f>
        <v>41.47977896</v>
      </c>
      <c r="G270" s="21" t="s">
        <v>40</v>
      </c>
      <c r="H270" s="25">
        <f t="shared" si="106"/>
        <v>-41.47977896</v>
      </c>
      <c r="I270" s="31">
        <f t="shared" si="2"/>
        <v>4065.018338</v>
      </c>
      <c r="J270" s="23"/>
      <c r="K270" s="24"/>
      <c r="L270" s="45"/>
      <c r="M270" s="69"/>
      <c r="N270" s="69"/>
      <c r="P270" s="29"/>
    </row>
    <row r="271">
      <c r="A271" s="17">
        <v>42420.0</v>
      </c>
      <c r="B271" s="18">
        <v>0.6006944444444444</v>
      </c>
      <c r="C271" s="20" t="s">
        <v>16</v>
      </c>
      <c r="D271" s="20" t="s">
        <v>253</v>
      </c>
      <c r="E271" s="20">
        <v>4.41</v>
      </c>
      <c r="F271" s="5">
        <f t="shared" si="107"/>
        <v>41.47977896</v>
      </c>
      <c r="G271" s="21" t="s">
        <v>18</v>
      </c>
      <c r="H271" s="31">
        <f t="shared" ref="H271:H272" si="108">F271*(E271-1)*0.95</f>
        <v>134.3737439</v>
      </c>
      <c r="I271" s="31">
        <f t="shared" si="2"/>
        <v>4199.392082</v>
      </c>
      <c r="J271" s="23"/>
      <c r="K271" s="24"/>
      <c r="L271" s="45"/>
      <c r="M271" s="69"/>
      <c r="N271" s="69"/>
      <c r="P271" s="29"/>
    </row>
    <row r="272">
      <c r="A272" s="17">
        <v>42427.0</v>
      </c>
      <c r="B272" s="18">
        <v>0.6388888888888888</v>
      </c>
      <c r="C272" s="20" t="s">
        <v>41</v>
      </c>
      <c r="D272" s="20" t="s">
        <v>254</v>
      </c>
      <c r="E272" s="20">
        <v>3.8</v>
      </c>
      <c r="F272" s="5">
        <f>I271/100</f>
        <v>41.99392082</v>
      </c>
      <c r="G272" s="21" t="s">
        <v>18</v>
      </c>
      <c r="H272" s="31">
        <f t="shared" si="108"/>
        <v>111.7038294</v>
      </c>
      <c r="I272" s="31">
        <f t="shared" si="2"/>
        <v>4311.095911</v>
      </c>
      <c r="J272" s="23"/>
      <c r="K272" s="24"/>
      <c r="L272" s="45"/>
      <c r="M272" s="69"/>
      <c r="N272" s="69"/>
      <c r="P272" s="29"/>
    </row>
    <row r="273">
      <c r="A273" s="17">
        <v>42427.0</v>
      </c>
      <c r="B273" s="18">
        <v>0.6284722222222222</v>
      </c>
      <c r="C273" s="19" t="s">
        <v>189</v>
      </c>
      <c r="D273" s="20" t="s">
        <v>255</v>
      </c>
      <c r="E273" s="20">
        <v>7.0</v>
      </c>
      <c r="F273" s="5">
        <f>F272</f>
        <v>41.99392082</v>
      </c>
      <c r="G273" s="21" t="s">
        <v>45</v>
      </c>
      <c r="H273" s="25">
        <f t="shared" ref="H273:H278" si="109">-F273</f>
        <v>-41.99392082</v>
      </c>
      <c r="I273" s="31">
        <f t="shared" si="2"/>
        <v>4269.10199</v>
      </c>
      <c r="J273" s="23"/>
      <c r="K273" s="24"/>
      <c r="L273" s="45"/>
      <c r="M273" s="69"/>
      <c r="N273" s="69"/>
      <c r="P273" s="29"/>
    </row>
    <row r="274">
      <c r="A274" s="17">
        <v>42441.0</v>
      </c>
      <c r="B274" s="18">
        <v>0.65625</v>
      </c>
      <c r="C274" s="19" t="s">
        <v>12</v>
      </c>
      <c r="D274" s="20" t="s">
        <v>256</v>
      </c>
      <c r="E274" s="20">
        <v>3.14</v>
      </c>
      <c r="F274" s="5">
        <f t="shared" ref="F274:F275" si="110">I273/100</f>
        <v>42.6910199</v>
      </c>
      <c r="G274" s="21" t="s">
        <v>64</v>
      </c>
      <c r="H274" s="25">
        <f t="shared" si="109"/>
        <v>-42.6910199</v>
      </c>
      <c r="I274" s="31">
        <f t="shared" si="2"/>
        <v>4226.41097</v>
      </c>
      <c r="J274" s="23"/>
      <c r="K274" s="24"/>
      <c r="L274" s="45"/>
      <c r="M274" s="69"/>
      <c r="N274" s="69"/>
      <c r="P274" s="29"/>
    </row>
    <row r="275">
      <c r="A275" s="17">
        <v>42444.0</v>
      </c>
      <c r="B275" s="18">
        <v>0.7013888888888888</v>
      </c>
      <c r="C275" s="19" t="s">
        <v>31</v>
      </c>
      <c r="D275" s="20" t="s">
        <v>237</v>
      </c>
      <c r="E275" s="20">
        <v>8.09</v>
      </c>
      <c r="F275" s="5">
        <f t="shared" si="110"/>
        <v>42.2641097</v>
      </c>
      <c r="G275" s="21" t="s">
        <v>24</v>
      </c>
      <c r="H275" s="25">
        <f t="shared" si="109"/>
        <v>-42.2641097</v>
      </c>
      <c r="I275" s="31">
        <f t="shared" si="2"/>
        <v>4184.146861</v>
      </c>
      <c r="J275" s="23"/>
      <c r="K275" s="24"/>
      <c r="L275" s="45"/>
      <c r="M275" s="69"/>
      <c r="N275" s="69"/>
      <c r="P275" s="29"/>
    </row>
    <row r="276">
      <c r="A276" s="17">
        <v>42444.0</v>
      </c>
      <c r="B276" s="18">
        <v>0.6458333333333334</v>
      </c>
      <c r="C276" s="20" t="s">
        <v>31</v>
      </c>
      <c r="D276" s="20" t="s">
        <v>242</v>
      </c>
      <c r="E276" s="20">
        <v>5.04</v>
      </c>
      <c r="F276" s="5">
        <f t="shared" ref="F276:F277" si="111">F275</f>
        <v>42.2641097</v>
      </c>
      <c r="G276" s="21" t="s">
        <v>38</v>
      </c>
      <c r="H276" s="25">
        <f t="shared" si="109"/>
        <v>-42.2641097</v>
      </c>
      <c r="I276" s="31">
        <f t="shared" si="2"/>
        <v>4141.882751</v>
      </c>
      <c r="J276" s="23"/>
      <c r="K276" s="24"/>
      <c r="L276" s="45"/>
      <c r="M276" s="69"/>
      <c r="N276" s="69"/>
      <c r="P276" s="29"/>
    </row>
    <row r="277">
      <c r="A277" s="17">
        <v>42444.0</v>
      </c>
      <c r="B277" s="18">
        <v>0.6458333333333334</v>
      </c>
      <c r="C277" s="20" t="s">
        <v>31</v>
      </c>
      <c r="D277" s="20" t="s">
        <v>239</v>
      </c>
      <c r="E277" s="20">
        <v>11.44</v>
      </c>
      <c r="F277" s="5">
        <f t="shared" si="111"/>
        <v>42.2641097</v>
      </c>
      <c r="G277" s="21" t="s">
        <v>64</v>
      </c>
      <c r="H277" s="25">
        <f t="shared" si="109"/>
        <v>-42.2641097</v>
      </c>
      <c r="I277" s="31">
        <f t="shared" si="2"/>
        <v>4099.618641</v>
      </c>
      <c r="J277" s="23"/>
      <c r="K277" s="24"/>
      <c r="L277" s="45"/>
      <c r="M277" s="69"/>
      <c r="N277" s="69"/>
      <c r="P277" s="29"/>
    </row>
    <row r="278">
      <c r="A278" s="17">
        <v>42445.0</v>
      </c>
      <c r="B278" s="18">
        <v>0.6180555555555556</v>
      </c>
      <c r="C278" s="20" t="s">
        <v>31</v>
      </c>
      <c r="D278" s="20" t="s">
        <v>257</v>
      </c>
      <c r="E278" s="20">
        <v>10.33</v>
      </c>
      <c r="F278" s="5">
        <f>I277/100</f>
        <v>40.99618641</v>
      </c>
      <c r="G278" s="21" t="s">
        <v>258</v>
      </c>
      <c r="H278" s="25">
        <f t="shared" si="109"/>
        <v>-40.99618641</v>
      </c>
      <c r="I278" s="31">
        <f t="shared" si="2"/>
        <v>4058.622455</v>
      </c>
      <c r="J278" s="23"/>
      <c r="K278" s="24"/>
      <c r="L278" s="45"/>
      <c r="M278" s="69"/>
      <c r="N278" s="69"/>
      <c r="P278" s="29"/>
    </row>
    <row r="279">
      <c r="A279" s="17">
        <v>42445.0</v>
      </c>
      <c r="B279" s="18">
        <v>0.5902777777777778</v>
      </c>
      <c r="C279" s="20" t="s">
        <v>31</v>
      </c>
      <c r="D279" s="20" t="s">
        <v>28</v>
      </c>
      <c r="E279" s="20">
        <v>10.5</v>
      </c>
      <c r="F279" s="5">
        <f t="shared" ref="F279:F282" si="112">F278</f>
        <v>40.99618641</v>
      </c>
      <c r="G279" s="21" t="s">
        <v>18</v>
      </c>
      <c r="H279" s="31">
        <f t="shared" ref="H279:H280" si="113">F279*(E279-1)*0.95</f>
        <v>369.9905824</v>
      </c>
      <c r="I279" s="31">
        <f t="shared" si="2"/>
        <v>4428.613037</v>
      </c>
      <c r="J279" s="23"/>
      <c r="K279" s="24"/>
      <c r="L279" s="45"/>
      <c r="M279" s="69"/>
      <c r="N279" s="69"/>
      <c r="P279" s="29"/>
    </row>
    <row r="280">
      <c r="A280" s="17">
        <v>42445.0</v>
      </c>
      <c r="B280" s="18">
        <v>0.5625</v>
      </c>
      <c r="C280" s="20" t="s">
        <v>31</v>
      </c>
      <c r="D280" s="20" t="s">
        <v>259</v>
      </c>
      <c r="E280" s="20">
        <v>4.81</v>
      </c>
      <c r="F280" s="5">
        <f t="shared" si="112"/>
        <v>40.99618641</v>
      </c>
      <c r="G280" s="21" t="s">
        <v>18</v>
      </c>
      <c r="H280" s="31">
        <f t="shared" si="113"/>
        <v>148.3856967</v>
      </c>
      <c r="I280" s="31">
        <f t="shared" si="2"/>
        <v>4576.998734</v>
      </c>
      <c r="J280" s="23"/>
      <c r="K280" s="24"/>
      <c r="L280" s="45"/>
      <c r="M280" s="69"/>
      <c r="N280" s="69"/>
      <c r="P280" s="29"/>
    </row>
    <row r="281">
      <c r="A281" s="17">
        <v>42445.0</v>
      </c>
      <c r="B281" s="18">
        <v>0.5625</v>
      </c>
      <c r="C281" s="20" t="s">
        <v>31</v>
      </c>
      <c r="D281" s="20" t="s">
        <v>255</v>
      </c>
      <c r="E281" s="20">
        <v>50.0</v>
      </c>
      <c r="F281" s="5">
        <f t="shared" si="112"/>
        <v>40.99618641</v>
      </c>
      <c r="G281" s="21" t="s">
        <v>48</v>
      </c>
      <c r="H281" s="25">
        <f t="shared" ref="H281:H284" si="114">-F281</f>
        <v>-40.99618641</v>
      </c>
      <c r="I281" s="31">
        <f t="shared" si="2"/>
        <v>4536.002547</v>
      </c>
      <c r="J281" s="23"/>
      <c r="K281" s="24"/>
      <c r="L281" s="45"/>
      <c r="M281" s="69"/>
      <c r="N281" s="69"/>
      <c r="P281" s="29"/>
    </row>
    <row r="282">
      <c r="A282" s="17">
        <v>42445.0</v>
      </c>
      <c r="B282" s="18">
        <v>0.5625</v>
      </c>
      <c r="C282" s="20" t="s">
        <v>31</v>
      </c>
      <c r="D282" s="20" t="s">
        <v>260</v>
      </c>
      <c r="E282" s="20">
        <v>18.0</v>
      </c>
      <c r="F282" s="5">
        <f t="shared" si="112"/>
        <v>40.99618641</v>
      </c>
      <c r="G282" s="21" t="s">
        <v>40</v>
      </c>
      <c r="H282" s="25">
        <f t="shared" si="114"/>
        <v>-40.99618641</v>
      </c>
      <c r="I282" s="31">
        <f t="shared" si="2"/>
        <v>4495.006361</v>
      </c>
      <c r="J282" s="23"/>
      <c r="K282" s="24"/>
      <c r="L282" s="45"/>
      <c r="M282" s="69"/>
      <c r="N282" s="69"/>
      <c r="P282" s="29"/>
    </row>
    <row r="283">
      <c r="A283" s="17">
        <v>42446.0</v>
      </c>
      <c r="B283" s="18">
        <v>0.7013888888888888</v>
      </c>
      <c r="C283" s="20" t="s">
        <v>31</v>
      </c>
      <c r="D283" s="20" t="s">
        <v>261</v>
      </c>
      <c r="E283" s="20">
        <v>27.0</v>
      </c>
      <c r="F283" s="5">
        <f>I282/100</f>
        <v>44.95006361</v>
      </c>
      <c r="G283" s="21" t="s">
        <v>62</v>
      </c>
      <c r="H283" s="25">
        <f t="shared" si="114"/>
        <v>-44.95006361</v>
      </c>
      <c r="I283" s="31">
        <f t="shared" si="2"/>
        <v>4450.056297</v>
      </c>
      <c r="J283" s="23"/>
      <c r="K283" s="24"/>
      <c r="L283" s="45"/>
      <c r="M283" s="69"/>
      <c r="N283" s="69"/>
      <c r="P283" s="29"/>
    </row>
    <row r="284">
      <c r="A284" s="17">
        <v>42446.0</v>
      </c>
      <c r="B284" s="18">
        <v>0.7013888888888888</v>
      </c>
      <c r="C284" s="20" t="s">
        <v>31</v>
      </c>
      <c r="D284" s="20" t="s">
        <v>247</v>
      </c>
      <c r="E284" s="20">
        <v>7.8</v>
      </c>
      <c r="F284" s="5">
        <f t="shared" ref="F284:F290" si="115">F283</f>
        <v>44.95006361</v>
      </c>
      <c r="G284" s="21" t="s">
        <v>192</v>
      </c>
      <c r="H284" s="25">
        <f t="shared" si="114"/>
        <v>-44.95006361</v>
      </c>
      <c r="I284" s="31">
        <f t="shared" si="2"/>
        <v>4405.106234</v>
      </c>
      <c r="J284" s="23"/>
      <c r="K284" s="24"/>
      <c r="L284" s="45"/>
      <c r="M284" s="69"/>
      <c r="N284" s="69"/>
      <c r="P284" s="29"/>
    </row>
    <row r="285">
      <c r="A285" s="17">
        <v>42446.0</v>
      </c>
      <c r="B285" s="18">
        <v>0.6458333333333334</v>
      </c>
      <c r="C285" s="20" t="s">
        <v>31</v>
      </c>
      <c r="D285" s="20" t="s">
        <v>236</v>
      </c>
      <c r="E285" s="20">
        <v>2.22</v>
      </c>
      <c r="F285" s="5">
        <f t="shared" si="115"/>
        <v>44.95006361</v>
      </c>
      <c r="G285" s="21" t="s">
        <v>18</v>
      </c>
      <c r="H285" s="31">
        <f>F285*(E285-1)*0.95</f>
        <v>52.09712372</v>
      </c>
      <c r="I285" s="31">
        <f t="shared" si="2"/>
        <v>4457.203357</v>
      </c>
      <c r="J285" s="23"/>
      <c r="K285" s="24"/>
      <c r="L285" s="45"/>
      <c r="M285" s="69"/>
      <c r="N285" s="69"/>
      <c r="P285" s="29"/>
    </row>
    <row r="286">
      <c r="A286" s="17">
        <v>42446.0</v>
      </c>
      <c r="B286" s="18">
        <v>0.6180555555555556</v>
      </c>
      <c r="C286" s="20" t="s">
        <v>31</v>
      </c>
      <c r="D286" s="20" t="s">
        <v>262</v>
      </c>
      <c r="E286" s="20">
        <v>27.03</v>
      </c>
      <c r="F286" s="5">
        <f t="shared" si="115"/>
        <v>44.95006361</v>
      </c>
      <c r="G286" s="21" t="s">
        <v>56</v>
      </c>
      <c r="H286" s="25">
        <f t="shared" ref="H286:H288" si="116">-F286</f>
        <v>-44.95006361</v>
      </c>
      <c r="I286" s="31">
        <f t="shared" si="2"/>
        <v>4412.253294</v>
      </c>
      <c r="J286" s="23"/>
      <c r="K286" s="24"/>
      <c r="L286" s="45"/>
      <c r="M286" s="69"/>
      <c r="N286" s="69"/>
      <c r="P286" s="29"/>
    </row>
    <row r="287">
      <c r="A287" s="17">
        <v>42446.0</v>
      </c>
      <c r="B287" s="18">
        <v>0.6180555555555556</v>
      </c>
      <c r="C287" s="20" t="s">
        <v>31</v>
      </c>
      <c r="D287" s="20" t="s">
        <v>232</v>
      </c>
      <c r="E287" s="20">
        <v>61.25</v>
      </c>
      <c r="F287" s="5">
        <f t="shared" si="115"/>
        <v>44.95006361</v>
      </c>
      <c r="G287" s="21" t="s">
        <v>125</v>
      </c>
      <c r="H287" s="25">
        <f t="shared" si="116"/>
        <v>-44.95006361</v>
      </c>
      <c r="I287" s="31">
        <f t="shared" si="2"/>
        <v>4367.30323</v>
      </c>
      <c r="J287" s="23"/>
      <c r="K287" s="24"/>
      <c r="L287" s="45"/>
      <c r="M287" s="69"/>
      <c r="N287" s="69"/>
      <c r="P287" s="29"/>
    </row>
    <row r="288">
      <c r="A288" s="17">
        <v>42446.0</v>
      </c>
      <c r="B288" s="18">
        <v>0.5902777777777778</v>
      </c>
      <c r="C288" s="20" t="s">
        <v>31</v>
      </c>
      <c r="D288" s="20" t="s">
        <v>263</v>
      </c>
      <c r="E288" s="20">
        <v>27.49</v>
      </c>
      <c r="F288" s="5">
        <f t="shared" si="115"/>
        <v>44.95006361</v>
      </c>
      <c r="G288" s="21" t="s">
        <v>40</v>
      </c>
      <c r="H288" s="25">
        <f t="shared" si="116"/>
        <v>-44.95006361</v>
      </c>
      <c r="I288" s="31">
        <f t="shared" si="2"/>
        <v>4322.353167</v>
      </c>
      <c r="J288" s="23"/>
      <c r="K288" s="24"/>
      <c r="L288" s="45"/>
      <c r="M288" s="69"/>
      <c r="N288" s="69"/>
      <c r="P288" s="29"/>
    </row>
    <row r="289">
      <c r="A289" s="17">
        <v>42446.0</v>
      </c>
      <c r="B289" s="18">
        <v>0.5625</v>
      </c>
      <c r="C289" s="20" t="s">
        <v>31</v>
      </c>
      <c r="D289" s="20" t="s">
        <v>264</v>
      </c>
      <c r="E289" s="20">
        <v>5.17</v>
      </c>
      <c r="F289" s="5">
        <f t="shared" si="115"/>
        <v>44.95006361</v>
      </c>
      <c r="G289" s="21" t="s">
        <v>18</v>
      </c>
      <c r="H289" s="31">
        <f>F289*(E289-1)*0.95</f>
        <v>178.069677</v>
      </c>
      <c r="I289" s="31">
        <f t="shared" si="2"/>
        <v>4500.422844</v>
      </c>
      <c r="J289" s="23"/>
      <c r="K289" s="24"/>
      <c r="L289" s="45"/>
      <c r="M289" s="69"/>
      <c r="N289" s="69"/>
      <c r="P289" s="29"/>
    </row>
    <row r="290">
      <c r="A290" s="17">
        <v>42446.0</v>
      </c>
      <c r="B290" s="18">
        <v>0.5625</v>
      </c>
      <c r="C290" s="20" t="s">
        <v>31</v>
      </c>
      <c r="D290" s="20" t="s">
        <v>241</v>
      </c>
      <c r="E290" s="20">
        <v>10.5</v>
      </c>
      <c r="F290" s="5">
        <f t="shared" si="115"/>
        <v>44.95006361</v>
      </c>
      <c r="G290" s="21" t="s">
        <v>38</v>
      </c>
      <c r="H290" s="25">
        <f t="shared" ref="H290:H294" si="117">-F290</f>
        <v>-44.95006361</v>
      </c>
      <c r="I290" s="31">
        <f t="shared" si="2"/>
        <v>4455.47278</v>
      </c>
      <c r="J290" s="23"/>
      <c r="K290" s="24"/>
      <c r="L290" s="45"/>
      <c r="M290" s="69"/>
      <c r="N290" s="69"/>
      <c r="P290" s="29"/>
    </row>
    <row r="291">
      <c r="A291" s="17">
        <v>42447.0</v>
      </c>
      <c r="B291" s="18">
        <v>0.6458333333333334</v>
      </c>
      <c r="C291" s="20" t="s">
        <v>31</v>
      </c>
      <c r="D291" s="20" t="s">
        <v>226</v>
      </c>
      <c r="E291" s="20">
        <v>4.0</v>
      </c>
      <c r="F291" s="5">
        <f>I290/100</f>
        <v>44.5547278</v>
      </c>
      <c r="G291" s="21" t="s">
        <v>14</v>
      </c>
      <c r="H291" s="25">
        <f t="shared" si="117"/>
        <v>-44.5547278</v>
      </c>
      <c r="I291" s="31">
        <f t="shared" si="2"/>
        <v>4410.918052</v>
      </c>
      <c r="J291" s="23"/>
      <c r="K291" s="24"/>
      <c r="L291" s="45"/>
      <c r="M291" s="69"/>
      <c r="N291" s="69"/>
      <c r="P291" s="29"/>
    </row>
    <row r="292">
      <c r="A292" s="17">
        <v>42447.0</v>
      </c>
      <c r="B292" s="18">
        <v>0.6180555555555556</v>
      </c>
      <c r="C292" s="20" t="s">
        <v>31</v>
      </c>
      <c r="D292" s="20" t="s">
        <v>246</v>
      </c>
      <c r="E292" s="20">
        <v>5.84</v>
      </c>
      <c r="F292" s="5">
        <f t="shared" ref="F292:F294" si="118">F291</f>
        <v>44.5547278</v>
      </c>
      <c r="G292" s="21" t="s">
        <v>38</v>
      </c>
      <c r="H292" s="25">
        <f t="shared" si="117"/>
        <v>-44.5547278</v>
      </c>
      <c r="I292" s="31">
        <f t="shared" si="2"/>
        <v>4366.363324</v>
      </c>
      <c r="J292" s="23"/>
      <c r="K292" s="24"/>
      <c r="L292" s="45"/>
      <c r="M292" s="69"/>
      <c r="N292" s="69"/>
      <c r="P292" s="29"/>
    </row>
    <row r="293">
      <c r="A293" s="17">
        <v>42447.0</v>
      </c>
      <c r="B293" s="18">
        <v>0.6180555555555556</v>
      </c>
      <c r="C293" s="20" t="s">
        <v>31</v>
      </c>
      <c r="D293" s="20" t="s">
        <v>265</v>
      </c>
      <c r="E293" s="20">
        <v>89.22</v>
      </c>
      <c r="F293" s="5">
        <f t="shared" si="118"/>
        <v>44.5547278</v>
      </c>
      <c r="G293" s="21" t="s">
        <v>56</v>
      </c>
      <c r="H293" s="25">
        <f t="shared" si="117"/>
        <v>-44.5547278</v>
      </c>
      <c r="I293" s="31">
        <f t="shared" si="2"/>
        <v>4321.808597</v>
      </c>
      <c r="J293" s="23"/>
      <c r="K293" s="24"/>
      <c r="L293" s="45"/>
      <c r="M293" s="69"/>
      <c r="N293" s="69"/>
      <c r="P293" s="29"/>
    </row>
    <row r="294">
      <c r="A294" s="17">
        <v>42447.0</v>
      </c>
      <c r="B294" s="18">
        <v>0.5625</v>
      </c>
      <c r="C294" s="20" t="s">
        <v>31</v>
      </c>
      <c r="D294" s="20" t="s">
        <v>248</v>
      </c>
      <c r="E294" s="20">
        <v>12.89</v>
      </c>
      <c r="F294" s="5">
        <f t="shared" si="118"/>
        <v>44.5547278</v>
      </c>
      <c r="G294" s="21" t="s">
        <v>195</v>
      </c>
      <c r="H294" s="25">
        <f t="shared" si="117"/>
        <v>-44.5547278</v>
      </c>
      <c r="I294" s="31">
        <f t="shared" si="2"/>
        <v>4277.253869</v>
      </c>
      <c r="J294" s="23"/>
      <c r="K294" s="24"/>
      <c r="L294" s="45"/>
      <c r="M294" s="69"/>
      <c r="N294" s="69"/>
      <c r="P294" s="29"/>
    </row>
    <row r="295">
      <c r="A295" s="17">
        <v>42457.0</v>
      </c>
      <c r="B295" s="18">
        <v>0.7326388888888888</v>
      </c>
      <c r="C295" s="20" t="s">
        <v>68</v>
      </c>
      <c r="D295" s="20" t="s">
        <v>266</v>
      </c>
      <c r="E295" s="20">
        <v>2.23</v>
      </c>
      <c r="F295" s="5">
        <f t="shared" ref="F295:F297" si="119">I294/100</f>
        <v>42.77253869</v>
      </c>
      <c r="G295" s="21" t="s">
        <v>18</v>
      </c>
      <c r="H295" s="31">
        <f t="shared" ref="H295:H297" si="120">F295*(E295-1)*0.95</f>
        <v>49.97971146</v>
      </c>
      <c r="I295" s="31">
        <f t="shared" si="2"/>
        <v>4327.23358</v>
      </c>
      <c r="J295" s="23"/>
      <c r="K295" s="24"/>
      <c r="L295" s="45"/>
      <c r="M295" s="69"/>
      <c r="N295" s="69"/>
      <c r="P295" s="29"/>
    </row>
    <row r="296">
      <c r="A296" s="17">
        <v>42458.0</v>
      </c>
      <c r="B296" s="18">
        <v>0.6631944444444444</v>
      </c>
      <c r="C296" s="20" t="s">
        <v>68</v>
      </c>
      <c r="D296" s="20" t="s">
        <v>267</v>
      </c>
      <c r="E296" s="20">
        <v>2.39</v>
      </c>
      <c r="F296" s="5">
        <f t="shared" si="119"/>
        <v>43.2723358</v>
      </c>
      <c r="G296" s="21" t="s">
        <v>18</v>
      </c>
      <c r="H296" s="31">
        <f t="shared" si="120"/>
        <v>57.14111943</v>
      </c>
      <c r="I296" s="31">
        <f t="shared" si="2"/>
        <v>4384.3747</v>
      </c>
      <c r="J296" s="23"/>
      <c r="K296" s="24"/>
      <c r="L296" s="45"/>
      <c r="M296" s="69"/>
      <c r="N296" s="69"/>
      <c r="P296" s="29"/>
    </row>
    <row r="297">
      <c r="A297" s="17">
        <v>42467.0</v>
      </c>
      <c r="B297" s="18">
        <v>0.6423611111111112</v>
      </c>
      <c r="C297" s="20" t="s">
        <v>70</v>
      </c>
      <c r="D297" s="20" t="s">
        <v>268</v>
      </c>
      <c r="E297" s="20">
        <v>1.52</v>
      </c>
      <c r="F297" s="5">
        <f t="shared" si="119"/>
        <v>43.843747</v>
      </c>
      <c r="G297" s="21" t="s">
        <v>18</v>
      </c>
      <c r="H297" s="31">
        <f t="shared" si="120"/>
        <v>21.65881102</v>
      </c>
      <c r="I297" s="31">
        <f t="shared" si="2"/>
        <v>4406.033511</v>
      </c>
      <c r="J297" s="23"/>
      <c r="K297" s="24"/>
      <c r="L297" s="45"/>
      <c r="M297" s="69"/>
      <c r="N297" s="69"/>
      <c r="P297" s="29"/>
    </row>
    <row r="298">
      <c r="A298" s="17">
        <v>42467.0</v>
      </c>
      <c r="B298" s="18">
        <v>0.6423611111111112</v>
      </c>
      <c r="C298" s="20" t="s">
        <v>70</v>
      </c>
      <c r="D298" s="20" t="s">
        <v>242</v>
      </c>
      <c r="E298" s="20">
        <v>11.04</v>
      </c>
      <c r="F298" s="5">
        <f t="shared" ref="F298:F300" si="121">F297</f>
        <v>43.843747</v>
      </c>
      <c r="G298" s="21" t="s">
        <v>14</v>
      </c>
      <c r="H298" s="25">
        <f>-F298</f>
        <v>-43.843747</v>
      </c>
      <c r="I298" s="31">
        <f t="shared" si="2"/>
        <v>4362.189764</v>
      </c>
      <c r="J298" s="23"/>
      <c r="K298" s="24"/>
      <c r="L298" s="45"/>
      <c r="M298" s="69"/>
      <c r="N298" s="69"/>
      <c r="P298" s="29"/>
    </row>
    <row r="299">
      <c r="A299" s="17">
        <v>42467.0</v>
      </c>
      <c r="B299" s="18">
        <v>0.6180555555555556</v>
      </c>
      <c r="C299" s="20" t="s">
        <v>70</v>
      </c>
      <c r="D299" s="20" t="s">
        <v>226</v>
      </c>
      <c r="E299" s="20">
        <v>2.19</v>
      </c>
      <c r="F299" s="5">
        <f t="shared" si="121"/>
        <v>43.843747</v>
      </c>
      <c r="G299" s="21" t="s">
        <v>18</v>
      </c>
      <c r="H299" s="31">
        <f>F299*(E299-1)*0.95</f>
        <v>49.56535598</v>
      </c>
      <c r="I299" s="31">
        <f t="shared" si="2"/>
        <v>4411.75512</v>
      </c>
      <c r="J299" s="23"/>
      <c r="K299" s="24"/>
      <c r="L299" s="45"/>
      <c r="M299" s="69"/>
      <c r="N299" s="69"/>
      <c r="P299" s="29"/>
    </row>
    <row r="300">
      <c r="A300" s="17">
        <v>42467.0</v>
      </c>
      <c r="B300" s="18">
        <v>0.6180555555555556</v>
      </c>
      <c r="C300" s="20" t="s">
        <v>70</v>
      </c>
      <c r="D300" s="20" t="s">
        <v>228</v>
      </c>
      <c r="E300" s="20">
        <v>113.57</v>
      </c>
      <c r="F300" s="5">
        <f t="shared" si="121"/>
        <v>43.843747</v>
      </c>
      <c r="G300" s="21" t="s">
        <v>40</v>
      </c>
      <c r="H300" s="25">
        <f t="shared" ref="H300:H307" si="122">-F300</f>
        <v>-43.843747</v>
      </c>
      <c r="I300" s="31">
        <f t="shared" si="2"/>
        <v>4367.911373</v>
      </c>
      <c r="J300" s="23"/>
      <c r="K300" s="24"/>
      <c r="L300" s="45"/>
      <c r="M300" s="69"/>
      <c r="N300" s="69"/>
      <c r="P300" s="29"/>
    </row>
    <row r="301">
      <c r="A301" s="17">
        <v>42468.0</v>
      </c>
      <c r="B301" s="18">
        <v>0.71875</v>
      </c>
      <c r="C301" s="20" t="s">
        <v>70</v>
      </c>
      <c r="D301" s="20" t="s">
        <v>233</v>
      </c>
      <c r="E301" s="20">
        <v>3.4</v>
      </c>
      <c r="F301" s="5">
        <f>I300/100</f>
        <v>43.67911373</v>
      </c>
      <c r="G301" s="21" t="s">
        <v>38</v>
      </c>
      <c r="H301" s="25">
        <f t="shared" si="122"/>
        <v>-43.67911373</v>
      </c>
      <c r="I301" s="31">
        <f t="shared" si="2"/>
        <v>4324.232259</v>
      </c>
      <c r="J301" s="23"/>
      <c r="K301" s="24"/>
      <c r="L301" s="45"/>
      <c r="M301" s="69"/>
      <c r="N301" s="69"/>
      <c r="P301" s="29"/>
    </row>
    <row r="302">
      <c r="A302" s="17">
        <v>42468.0</v>
      </c>
      <c r="B302" s="18">
        <v>0.6701388888888888</v>
      </c>
      <c r="C302" s="19" t="s">
        <v>70</v>
      </c>
      <c r="D302" s="20" t="s">
        <v>262</v>
      </c>
      <c r="E302" s="20">
        <v>15.0</v>
      </c>
      <c r="F302" s="5">
        <f t="shared" ref="F302:F305" si="123">F301</f>
        <v>43.67911373</v>
      </c>
      <c r="G302" s="21" t="s">
        <v>192</v>
      </c>
      <c r="H302" s="25">
        <f t="shared" si="122"/>
        <v>-43.67911373</v>
      </c>
      <c r="I302" s="31">
        <f t="shared" si="2"/>
        <v>4280.553145</v>
      </c>
      <c r="J302" s="23"/>
      <c r="K302" s="24"/>
      <c r="L302" s="45"/>
      <c r="M302" s="69"/>
      <c r="N302" s="69"/>
      <c r="P302" s="29"/>
    </row>
    <row r="303">
      <c r="A303" s="17">
        <v>42468.0</v>
      </c>
      <c r="B303" s="18">
        <v>0.6701388888888888</v>
      </c>
      <c r="C303" s="20" t="s">
        <v>70</v>
      </c>
      <c r="D303" s="20" t="s">
        <v>269</v>
      </c>
      <c r="E303" s="20">
        <v>11.0</v>
      </c>
      <c r="F303" s="5">
        <f t="shared" si="123"/>
        <v>43.67911373</v>
      </c>
      <c r="G303" s="21" t="s">
        <v>270</v>
      </c>
      <c r="H303" s="25">
        <f t="shared" si="122"/>
        <v>-43.67911373</v>
      </c>
      <c r="I303" s="31">
        <f t="shared" si="2"/>
        <v>4236.874032</v>
      </c>
      <c r="J303" s="23"/>
      <c r="K303" s="24"/>
      <c r="L303" s="45"/>
      <c r="M303" s="69"/>
      <c r="N303" s="69"/>
      <c r="P303" s="29"/>
    </row>
    <row r="304">
      <c r="A304" s="17">
        <v>42468.0</v>
      </c>
      <c r="B304" s="18">
        <v>0.6180555555555556</v>
      </c>
      <c r="C304" s="20" t="s">
        <v>70</v>
      </c>
      <c r="D304" s="20" t="s">
        <v>28</v>
      </c>
      <c r="E304" s="20">
        <v>4.31</v>
      </c>
      <c r="F304" s="5">
        <f t="shared" si="123"/>
        <v>43.67911373</v>
      </c>
      <c r="G304" s="21" t="s">
        <v>45</v>
      </c>
      <c r="H304" s="25">
        <f t="shared" si="122"/>
        <v>-43.67911373</v>
      </c>
      <c r="I304" s="31">
        <f t="shared" si="2"/>
        <v>4193.194918</v>
      </c>
      <c r="J304" s="23"/>
      <c r="K304" s="24"/>
      <c r="L304" s="45"/>
      <c r="M304" s="69"/>
      <c r="N304" s="69"/>
      <c r="P304" s="29"/>
    </row>
    <row r="305">
      <c r="A305" s="17">
        <v>42468.0</v>
      </c>
      <c r="B305" s="18">
        <v>0.59375</v>
      </c>
      <c r="C305" s="20" t="s">
        <v>70</v>
      </c>
      <c r="D305" s="20" t="s">
        <v>271</v>
      </c>
      <c r="E305" s="20">
        <v>2.28</v>
      </c>
      <c r="F305" s="5">
        <f t="shared" si="123"/>
        <v>43.67911373</v>
      </c>
      <c r="G305" s="21" t="s">
        <v>45</v>
      </c>
      <c r="H305" s="25">
        <f t="shared" si="122"/>
        <v>-43.67911373</v>
      </c>
      <c r="I305" s="31">
        <f t="shared" si="2"/>
        <v>4149.515804</v>
      </c>
      <c r="J305" s="23"/>
      <c r="K305" s="24"/>
      <c r="L305" s="45"/>
      <c r="M305" s="69"/>
      <c r="N305" s="69"/>
      <c r="P305" s="29"/>
    </row>
    <row r="306">
      <c r="A306" s="17">
        <v>42469.0</v>
      </c>
      <c r="B306" s="18">
        <v>0.71875</v>
      </c>
      <c r="C306" s="20" t="s">
        <v>70</v>
      </c>
      <c r="D306" s="20" t="s">
        <v>272</v>
      </c>
      <c r="E306" s="20">
        <v>12.58</v>
      </c>
      <c r="F306" s="5">
        <f>I305/100</f>
        <v>41.49515804</v>
      </c>
      <c r="G306" s="21" t="s">
        <v>54</v>
      </c>
      <c r="H306" s="25">
        <f t="shared" si="122"/>
        <v>-41.49515804</v>
      </c>
      <c r="I306" s="31">
        <f t="shared" si="2"/>
        <v>4108.020646</v>
      </c>
      <c r="J306" s="23"/>
      <c r="K306" s="24"/>
      <c r="L306" s="45"/>
      <c r="M306" s="69"/>
      <c r="N306" s="69"/>
      <c r="P306" s="29"/>
    </row>
    <row r="307">
      <c r="A307" s="17">
        <v>42469.0</v>
      </c>
      <c r="B307" s="18">
        <v>0.71875</v>
      </c>
      <c r="C307" s="20" t="s">
        <v>70</v>
      </c>
      <c r="D307" s="20" t="s">
        <v>243</v>
      </c>
      <c r="E307" s="20">
        <v>92.99</v>
      </c>
      <c r="F307" s="5">
        <f t="shared" ref="F307:F311" si="124">F306</f>
        <v>41.49515804</v>
      </c>
      <c r="G307" s="21" t="s">
        <v>40</v>
      </c>
      <c r="H307" s="25">
        <f t="shared" si="122"/>
        <v>-41.49515804</v>
      </c>
      <c r="I307" s="31">
        <f t="shared" si="2"/>
        <v>4066.525488</v>
      </c>
      <c r="J307" s="23"/>
      <c r="K307" s="24"/>
      <c r="L307" s="45"/>
      <c r="M307" s="69"/>
      <c r="N307" s="69"/>
      <c r="P307" s="29"/>
    </row>
    <row r="308">
      <c r="A308" s="17">
        <v>42469.0</v>
      </c>
      <c r="B308" s="18">
        <v>0.6527777777777778</v>
      </c>
      <c r="C308" s="20" t="s">
        <v>70</v>
      </c>
      <c r="D308" s="20" t="s">
        <v>236</v>
      </c>
      <c r="E308" s="20">
        <v>1.32</v>
      </c>
      <c r="F308" s="5">
        <f t="shared" si="124"/>
        <v>41.49515804</v>
      </c>
      <c r="G308" s="21" t="s">
        <v>18</v>
      </c>
      <c r="H308" s="31">
        <f t="shared" ref="H308:H309" si="125">F308*(E308-1)*0.95</f>
        <v>12.61452804</v>
      </c>
      <c r="I308" s="31">
        <f t="shared" si="2"/>
        <v>4079.140016</v>
      </c>
      <c r="J308" s="23"/>
      <c r="K308" s="24"/>
      <c r="L308" s="45"/>
      <c r="M308" s="69"/>
      <c r="N308" s="69"/>
      <c r="P308" s="29"/>
    </row>
    <row r="309">
      <c r="A309" s="17">
        <v>42469.0</v>
      </c>
      <c r="B309" s="18">
        <v>0.6006944444444444</v>
      </c>
      <c r="C309" s="20" t="s">
        <v>70</v>
      </c>
      <c r="D309" s="20" t="s">
        <v>259</v>
      </c>
      <c r="E309" s="20">
        <v>1.36</v>
      </c>
      <c r="F309" s="5">
        <f t="shared" si="124"/>
        <v>41.49515804</v>
      </c>
      <c r="G309" s="21" t="s">
        <v>18</v>
      </c>
      <c r="H309" s="31">
        <f t="shared" si="125"/>
        <v>14.19134405</v>
      </c>
      <c r="I309" s="31">
        <f t="shared" si="2"/>
        <v>4093.33136</v>
      </c>
      <c r="J309" s="23"/>
      <c r="K309" s="24"/>
      <c r="L309" s="45"/>
      <c r="M309" s="69"/>
      <c r="N309" s="69"/>
      <c r="P309" s="29"/>
    </row>
    <row r="310">
      <c r="A310" s="17">
        <v>42469.0</v>
      </c>
      <c r="B310" s="18">
        <v>0.5729166666666666</v>
      </c>
      <c r="C310" s="20" t="s">
        <v>70</v>
      </c>
      <c r="D310" s="20" t="s">
        <v>257</v>
      </c>
      <c r="E310" s="20">
        <v>17.5</v>
      </c>
      <c r="F310" s="5">
        <f t="shared" si="124"/>
        <v>41.49515804</v>
      </c>
      <c r="G310" s="21" t="s">
        <v>125</v>
      </c>
      <c r="H310" s="25">
        <f t="shared" ref="H310:H321" si="126">-F310</f>
        <v>-41.49515804</v>
      </c>
      <c r="I310" s="31">
        <f t="shared" si="2"/>
        <v>4051.836202</v>
      </c>
      <c r="J310" s="23"/>
      <c r="K310" s="24"/>
      <c r="L310" s="45"/>
      <c r="M310" s="69"/>
      <c r="N310" s="69"/>
      <c r="P310" s="29"/>
    </row>
    <row r="311">
      <c r="A311" s="17">
        <v>42469.0</v>
      </c>
      <c r="B311" s="18">
        <v>0.5729166666666666</v>
      </c>
      <c r="C311" s="20" t="s">
        <v>70</v>
      </c>
      <c r="D311" s="20" t="s">
        <v>263</v>
      </c>
      <c r="E311" s="20">
        <v>63.87</v>
      </c>
      <c r="F311" s="5">
        <f t="shared" si="124"/>
        <v>41.49515804</v>
      </c>
      <c r="G311" s="21" t="s">
        <v>40</v>
      </c>
      <c r="H311" s="25">
        <f t="shared" si="126"/>
        <v>-41.49515804</v>
      </c>
      <c r="I311" s="31">
        <f t="shared" si="2"/>
        <v>4010.341044</v>
      </c>
      <c r="J311" s="23"/>
      <c r="K311" s="24"/>
      <c r="L311" s="45"/>
      <c r="M311" s="69"/>
      <c r="N311" s="69"/>
      <c r="P311" s="29"/>
    </row>
    <row r="312">
      <c r="A312" s="17">
        <v>42474.0</v>
      </c>
      <c r="B312" s="18">
        <v>0.5763888888888888</v>
      </c>
      <c r="C312" s="20" t="s">
        <v>31</v>
      </c>
      <c r="D312" s="20" t="s">
        <v>273</v>
      </c>
      <c r="E312" s="20">
        <v>5.8</v>
      </c>
      <c r="F312" s="5">
        <f t="shared" ref="F312:F315" si="127">I311/100</f>
        <v>40.10341044</v>
      </c>
      <c r="G312" s="21" t="s">
        <v>14</v>
      </c>
      <c r="H312" s="25">
        <f t="shared" si="126"/>
        <v>-40.10341044</v>
      </c>
      <c r="I312" s="31">
        <f t="shared" si="2"/>
        <v>3970.237634</v>
      </c>
      <c r="J312" s="23"/>
      <c r="K312" s="24"/>
      <c r="L312" s="45"/>
      <c r="M312" s="69"/>
      <c r="N312" s="69"/>
      <c r="P312" s="29"/>
    </row>
    <row r="313">
      <c r="A313" s="17">
        <v>42476.0</v>
      </c>
      <c r="B313" s="18">
        <v>0.6006944444444444</v>
      </c>
      <c r="C313" s="20" t="s">
        <v>84</v>
      </c>
      <c r="D313" s="20" t="s">
        <v>274</v>
      </c>
      <c r="E313" s="20">
        <v>26.99</v>
      </c>
      <c r="F313" s="5">
        <f t="shared" si="127"/>
        <v>39.70237634</v>
      </c>
      <c r="G313" s="21" t="s">
        <v>38</v>
      </c>
      <c r="H313" s="25">
        <f t="shared" si="126"/>
        <v>-39.70237634</v>
      </c>
      <c r="I313" s="31">
        <f t="shared" si="2"/>
        <v>3930.535257</v>
      </c>
      <c r="J313" s="23"/>
      <c r="K313" s="24"/>
      <c r="L313" s="45"/>
      <c r="M313" s="69"/>
      <c r="N313" s="69"/>
      <c r="P313" s="29"/>
    </row>
    <row r="314">
      <c r="A314" s="17">
        <v>42482.0</v>
      </c>
      <c r="B314" s="18">
        <v>0.5763888888888888</v>
      </c>
      <c r="C314" s="20" t="s">
        <v>12</v>
      </c>
      <c r="D314" s="20" t="s">
        <v>275</v>
      </c>
      <c r="E314" s="20">
        <v>13.4</v>
      </c>
      <c r="F314" s="5">
        <f t="shared" si="127"/>
        <v>39.30535257</v>
      </c>
      <c r="G314" s="21" t="s">
        <v>62</v>
      </c>
      <c r="H314" s="25">
        <f t="shared" si="126"/>
        <v>-39.30535257</v>
      </c>
      <c r="I314" s="31">
        <f t="shared" si="2"/>
        <v>3891.229905</v>
      </c>
      <c r="J314" s="23"/>
      <c r="K314" s="24"/>
      <c r="L314" s="45"/>
      <c r="M314" s="69"/>
      <c r="N314" s="69"/>
      <c r="P314" s="29"/>
    </row>
    <row r="315">
      <c r="A315" s="17">
        <v>42483.0</v>
      </c>
      <c r="B315" s="18">
        <v>0.6736111111111112</v>
      </c>
      <c r="C315" s="19" t="s">
        <v>12</v>
      </c>
      <c r="D315" s="20" t="s">
        <v>253</v>
      </c>
      <c r="E315" s="20">
        <v>31.22</v>
      </c>
      <c r="F315" s="5">
        <f t="shared" si="127"/>
        <v>38.91229905</v>
      </c>
      <c r="G315" s="21" t="s">
        <v>45</v>
      </c>
      <c r="H315" s="25">
        <f t="shared" si="126"/>
        <v>-38.91229905</v>
      </c>
      <c r="I315" s="31">
        <f t="shared" si="2"/>
        <v>3852.317606</v>
      </c>
      <c r="J315" s="23"/>
      <c r="K315" s="24"/>
      <c r="L315" s="45"/>
      <c r="M315" s="69"/>
      <c r="N315" s="69"/>
      <c r="P315" s="29"/>
    </row>
    <row r="316">
      <c r="A316" s="17">
        <v>42483.0</v>
      </c>
      <c r="B316" s="18">
        <v>0.6736111111111112</v>
      </c>
      <c r="C316" s="19" t="s">
        <v>12</v>
      </c>
      <c r="D316" s="20" t="s">
        <v>269</v>
      </c>
      <c r="E316" s="20">
        <v>27.96</v>
      </c>
      <c r="F316" s="5">
        <f>F315</f>
        <v>38.91229905</v>
      </c>
      <c r="G316" s="21" t="s">
        <v>14</v>
      </c>
      <c r="H316" s="25">
        <f t="shared" si="126"/>
        <v>-38.91229905</v>
      </c>
      <c r="I316" s="31">
        <f t="shared" si="2"/>
        <v>3813.405307</v>
      </c>
      <c r="J316" s="23"/>
      <c r="K316" s="24"/>
      <c r="L316" s="45"/>
      <c r="M316" s="69"/>
      <c r="N316" s="69"/>
      <c r="P316" s="29"/>
    </row>
    <row r="317">
      <c r="A317" s="17">
        <v>42487.0</v>
      </c>
      <c r="B317" s="18">
        <v>0.8020833333333334</v>
      </c>
      <c r="C317" s="20" t="s">
        <v>88</v>
      </c>
      <c r="D317" s="20" t="s">
        <v>276</v>
      </c>
      <c r="E317" s="20">
        <v>4.36</v>
      </c>
      <c r="F317" s="5">
        <f t="shared" ref="F317:F320" si="128">I316/100</f>
        <v>38.13405307</v>
      </c>
      <c r="G317" s="21" t="s">
        <v>277</v>
      </c>
      <c r="H317" s="25">
        <f t="shared" si="126"/>
        <v>-38.13405307</v>
      </c>
      <c r="I317" s="31">
        <f t="shared" si="2"/>
        <v>3775.271254</v>
      </c>
      <c r="J317" s="23"/>
      <c r="K317" s="24"/>
      <c r="L317" s="45"/>
      <c r="M317" s="69"/>
      <c r="N317" s="69"/>
      <c r="P317" s="29"/>
    </row>
    <row r="318">
      <c r="A318" s="17">
        <v>42488.0</v>
      </c>
      <c r="B318" s="18">
        <v>0.7291666666666666</v>
      </c>
      <c r="C318" s="20" t="s">
        <v>88</v>
      </c>
      <c r="D318" s="20" t="s">
        <v>278</v>
      </c>
      <c r="E318" s="20">
        <v>8.0</v>
      </c>
      <c r="F318" s="5">
        <f t="shared" si="128"/>
        <v>37.75271254</v>
      </c>
      <c r="G318" s="21" t="s">
        <v>38</v>
      </c>
      <c r="H318" s="25">
        <f t="shared" si="126"/>
        <v>-37.75271254</v>
      </c>
      <c r="I318" s="31">
        <f t="shared" si="2"/>
        <v>3737.518541</v>
      </c>
      <c r="J318" s="23"/>
      <c r="K318" s="24"/>
      <c r="L318" s="45"/>
      <c r="M318" s="69"/>
      <c r="N318" s="69"/>
      <c r="P318" s="29"/>
    </row>
    <row r="319">
      <c r="A319" s="17">
        <v>42489.0</v>
      </c>
      <c r="B319" s="18">
        <v>0.7534722222222222</v>
      </c>
      <c r="C319" s="20" t="s">
        <v>88</v>
      </c>
      <c r="D319" s="20" t="s">
        <v>260</v>
      </c>
      <c r="E319" s="20">
        <v>8.0</v>
      </c>
      <c r="F319" s="5">
        <f t="shared" si="128"/>
        <v>37.37518541</v>
      </c>
      <c r="G319" s="21" t="s">
        <v>45</v>
      </c>
      <c r="H319" s="25">
        <f t="shared" si="126"/>
        <v>-37.37518541</v>
      </c>
      <c r="I319" s="31">
        <f t="shared" si="2"/>
        <v>3700.143356</v>
      </c>
      <c r="J319" s="23"/>
      <c r="K319" s="24"/>
      <c r="L319" s="45"/>
      <c r="M319" s="69"/>
      <c r="N319" s="69"/>
      <c r="P319" s="29"/>
    </row>
    <row r="320">
      <c r="A320" s="17">
        <v>42490.0</v>
      </c>
      <c r="B320" s="18">
        <v>0.6840277777777778</v>
      </c>
      <c r="C320" s="20" t="s">
        <v>88</v>
      </c>
      <c r="D320" s="20" t="s">
        <v>279</v>
      </c>
      <c r="E320" s="20">
        <v>4.42</v>
      </c>
      <c r="F320" s="5">
        <f t="shared" si="128"/>
        <v>37.00143356</v>
      </c>
      <c r="G320" s="21" t="s">
        <v>45</v>
      </c>
      <c r="H320" s="25">
        <f t="shared" si="126"/>
        <v>-37.00143356</v>
      </c>
      <c r="I320" s="31">
        <f t="shared" si="2"/>
        <v>3663.141922</v>
      </c>
      <c r="J320" s="23"/>
      <c r="K320" s="24"/>
      <c r="L320" s="45"/>
      <c r="M320" s="69"/>
      <c r="N320" s="69"/>
      <c r="P320" s="29"/>
    </row>
    <row r="321">
      <c r="A321" s="17">
        <v>42490.0</v>
      </c>
      <c r="B321" s="18">
        <v>0.6597222222222222</v>
      </c>
      <c r="C321" s="20" t="s">
        <v>88</v>
      </c>
      <c r="D321" s="20" t="s">
        <v>271</v>
      </c>
      <c r="E321" s="20">
        <v>2.14</v>
      </c>
      <c r="F321" s="5">
        <f>F320</f>
        <v>37.00143356</v>
      </c>
      <c r="G321" s="21" t="s">
        <v>24</v>
      </c>
      <c r="H321" s="25">
        <f t="shared" si="126"/>
        <v>-37.00143356</v>
      </c>
      <c r="I321" s="31">
        <f t="shared" si="2"/>
        <v>3626.140488</v>
      </c>
      <c r="J321" s="23"/>
      <c r="K321" s="24"/>
      <c r="L321" s="45"/>
      <c r="M321" s="69"/>
      <c r="N321" s="69"/>
      <c r="P321" s="29"/>
    </row>
    <row r="322">
      <c r="A322" s="17">
        <v>42501.0</v>
      </c>
      <c r="B322" s="18">
        <v>0.6354166666666666</v>
      </c>
      <c r="C322" s="20" t="s">
        <v>94</v>
      </c>
      <c r="D322" s="20" t="s">
        <v>280</v>
      </c>
      <c r="E322" s="20">
        <v>4.21</v>
      </c>
      <c r="F322" s="5">
        <f t="shared" ref="F322:F324" si="129">I321/100</f>
        <v>36.26140488</v>
      </c>
      <c r="G322" s="21" t="s">
        <v>18</v>
      </c>
      <c r="H322" s="31">
        <f>F322*(E322-1)*0.95</f>
        <v>110.5791542</v>
      </c>
      <c r="I322" s="31">
        <f t="shared" si="2"/>
        <v>3736.719643</v>
      </c>
      <c r="J322" s="23"/>
      <c r="K322" s="24"/>
      <c r="L322" s="45"/>
      <c r="M322" s="69"/>
      <c r="N322" s="69"/>
      <c r="P322" s="29"/>
    </row>
    <row r="323">
      <c r="A323" s="17">
        <v>42502.0</v>
      </c>
      <c r="B323" s="18">
        <v>0.6354166666666666</v>
      </c>
      <c r="C323" s="20" t="s">
        <v>94</v>
      </c>
      <c r="D323" s="20" t="s">
        <v>281</v>
      </c>
      <c r="E323" s="20">
        <v>78.57</v>
      </c>
      <c r="F323" s="5">
        <f t="shared" si="129"/>
        <v>37.36719643</v>
      </c>
      <c r="G323" s="21" t="s">
        <v>125</v>
      </c>
      <c r="H323" s="25">
        <f>-F323</f>
        <v>-37.36719643</v>
      </c>
      <c r="I323" s="31">
        <f t="shared" si="2"/>
        <v>3699.352446</v>
      </c>
      <c r="J323" s="23"/>
      <c r="K323" s="24"/>
      <c r="L323" s="45"/>
      <c r="M323" s="69"/>
      <c r="N323" s="69"/>
      <c r="P323" s="29"/>
    </row>
    <row r="324">
      <c r="A324" s="17">
        <v>42504.0</v>
      </c>
      <c r="B324" s="18">
        <v>0.6631944444444444</v>
      </c>
      <c r="C324" s="20" t="s">
        <v>33</v>
      </c>
      <c r="D324" s="20" t="s">
        <v>282</v>
      </c>
      <c r="E324" s="20">
        <v>9.73</v>
      </c>
      <c r="F324" s="5">
        <f t="shared" si="129"/>
        <v>36.99352446</v>
      </c>
      <c r="G324" s="21" t="s">
        <v>18</v>
      </c>
      <c r="H324" s="31">
        <f>F324*(E324-1)*0.95</f>
        <v>306.8057951</v>
      </c>
      <c r="I324" s="31">
        <f t="shared" si="2"/>
        <v>4006.158241</v>
      </c>
      <c r="J324" s="23"/>
      <c r="K324" s="24"/>
      <c r="L324" s="45"/>
      <c r="M324" s="69"/>
      <c r="N324" s="69"/>
      <c r="P324" s="29"/>
    </row>
    <row r="325">
      <c r="A325" s="17">
        <v>42504.0</v>
      </c>
      <c r="B325" s="18">
        <v>0.6631944444444444</v>
      </c>
      <c r="C325" s="20" t="s">
        <v>33</v>
      </c>
      <c r="D325" s="20" t="s">
        <v>184</v>
      </c>
      <c r="E325" s="20">
        <v>14.0</v>
      </c>
      <c r="F325" s="5">
        <f>F324</f>
        <v>36.99352446</v>
      </c>
      <c r="G325" s="21" t="s">
        <v>125</v>
      </c>
      <c r="H325" s="25">
        <f t="shared" ref="H325:H326" si="130">-F325</f>
        <v>-36.99352446</v>
      </c>
      <c r="I325" s="31">
        <f t="shared" si="2"/>
        <v>3969.164717</v>
      </c>
      <c r="J325" s="23"/>
      <c r="K325" s="24"/>
      <c r="L325" s="45"/>
      <c r="M325" s="69"/>
      <c r="N325" s="69"/>
      <c r="P325" s="29"/>
    </row>
    <row r="326">
      <c r="A326" s="17">
        <v>42511.0</v>
      </c>
      <c r="B326" s="18">
        <v>0.7361111111111112</v>
      </c>
      <c r="C326" s="20" t="s">
        <v>101</v>
      </c>
      <c r="D326" s="20" t="s">
        <v>283</v>
      </c>
      <c r="E326" s="20">
        <v>2.18</v>
      </c>
      <c r="F326" s="5">
        <f>I325/100</f>
        <v>39.69164717</v>
      </c>
      <c r="G326" s="21" t="s">
        <v>24</v>
      </c>
      <c r="H326" s="25">
        <f t="shared" si="130"/>
        <v>-39.69164717</v>
      </c>
      <c r="I326" s="31">
        <f t="shared" si="2"/>
        <v>3929.47307</v>
      </c>
      <c r="J326" s="23"/>
      <c r="K326" s="24"/>
      <c r="L326" s="45"/>
      <c r="M326" s="69"/>
      <c r="N326" s="69"/>
      <c r="P326" s="29"/>
    </row>
    <row r="327">
      <c r="A327" s="17">
        <v>42511.0</v>
      </c>
      <c r="B327" s="18">
        <v>0.7118055555555556</v>
      </c>
      <c r="C327" s="20" t="s">
        <v>101</v>
      </c>
      <c r="D327" s="20" t="s">
        <v>284</v>
      </c>
      <c r="E327" s="20">
        <v>24.51</v>
      </c>
      <c r="F327" s="5">
        <f t="shared" ref="F327:F328" si="131">F326</f>
        <v>39.69164717</v>
      </c>
      <c r="G327" s="21" t="s">
        <v>18</v>
      </c>
      <c r="H327" s="31">
        <f t="shared" ref="H327:H328" si="132">F327*(E327-1)*0.95</f>
        <v>886.4930937</v>
      </c>
      <c r="I327" s="31">
        <f t="shared" si="2"/>
        <v>4815.966163</v>
      </c>
      <c r="J327" s="23"/>
      <c r="K327" s="24"/>
      <c r="L327" s="45"/>
      <c r="M327" s="69"/>
      <c r="N327" s="69"/>
      <c r="P327" s="29"/>
    </row>
    <row r="328">
      <c r="A328" s="17">
        <v>42511.0</v>
      </c>
      <c r="B328" s="18">
        <v>0.6736111111111112</v>
      </c>
      <c r="C328" s="20" t="s">
        <v>20</v>
      </c>
      <c r="D328" s="20" t="s">
        <v>285</v>
      </c>
      <c r="E328" s="20">
        <v>10.0</v>
      </c>
      <c r="F328" s="5">
        <f t="shared" si="131"/>
        <v>39.69164717</v>
      </c>
      <c r="G328" s="21" t="s">
        <v>18</v>
      </c>
      <c r="H328" s="31">
        <f t="shared" si="132"/>
        <v>339.3635833</v>
      </c>
      <c r="I328" s="31">
        <f t="shared" si="2"/>
        <v>5155.329747</v>
      </c>
      <c r="J328" s="23"/>
      <c r="K328" s="24"/>
      <c r="L328" s="45"/>
      <c r="M328" s="69"/>
      <c r="N328" s="69"/>
      <c r="P328" s="29"/>
    </row>
    <row r="329">
      <c r="A329" s="17">
        <v>42518.0</v>
      </c>
      <c r="B329" s="18">
        <v>0.65625</v>
      </c>
      <c r="C329" s="20" t="s">
        <v>20</v>
      </c>
      <c r="D329" s="20" t="s">
        <v>286</v>
      </c>
      <c r="E329" s="20">
        <v>2.37</v>
      </c>
      <c r="F329" s="5">
        <f>I328/100</f>
        <v>51.55329747</v>
      </c>
      <c r="G329" s="21" t="s">
        <v>45</v>
      </c>
      <c r="H329" s="25">
        <f>-F329</f>
        <v>-51.55329747</v>
      </c>
      <c r="I329" s="31">
        <f t="shared" si="2"/>
        <v>5103.776449</v>
      </c>
      <c r="J329" s="23"/>
      <c r="K329" s="24"/>
      <c r="L329" s="45"/>
      <c r="M329" s="69"/>
      <c r="N329" s="69"/>
      <c r="P329" s="29"/>
    </row>
    <row r="330">
      <c r="A330" s="17">
        <v>42518.0</v>
      </c>
      <c r="B330" s="18">
        <v>0.6319444444444444</v>
      </c>
      <c r="C330" s="20" t="s">
        <v>20</v>
      </c>
      <c r="D330" s="20" t="s">
        <v>287</v>
      </c>
      <c r="E330" s="20">
        <v>3.35</v>
      </c>
      <c r="F330" s="5">
        <f t="shared" ref="F330:F331" si="133">F329</f>
        <v>51.55329747</v>
      </c>
      <c r="G330" s="21" t="s">
        <v>18</v>
      </c>
      <c r="H330" s="31">
        <f>F330*(E330-1)*0.95</f>
        <v>115.0927366</v>
      </c>
      <c r="I330" s="31">
        <f t="shared" si="2"/>
        <v>5218.869186</v>
      </c>
      <c r="J330" s="23"/>
      <c r="K330" s="24"/>
      <c r="L330" s="45"/>
      <c r="M330" s="69"/>
      <c r="N330" s="69"/>
      <c r="P330" s="29"/>
    </row>
    <row r="331">
      <c r="A331" s="17">
        <v>42518.0</v>
      </c>
      <c r="B331" s="18">
        <v>0.6319444444444444</v>
      </c>
      <c r="C331" s="20" t="s">
        <v>20</v>
      </c>
      <c r="D331" s="20" t="s">
        <v>211</v>
      </c>
      <c r="E331" s="20">
        <v>4.37</v>
      </c>
      <c r="F331" s="5">
        <f t="shared" si="133"/>
        <v>51.55329747</v>
      </c>
      <c r="G331" s="21" t="s">
        <v>45</v>
      </c>
      <c r="H331" s="25">
        <f t="shared" ref="H331:H332" si="134">-F331</f>
        <v>-51.55329747</v>
      </c>
      <c r="I331" s="31">
        <f t="shared" si="2"/>
        <v>5167.315888</v>
      </c>
      <c r="J331" s="23"/>
      <c r="K331" s="24"/>
      <c r="L331" s="45"/>
      <c r="M331" s="69"/>
      <c r="N331" s="69"/>
      <c r="P331" s="29"/>
    </row>
    <row r="332">
      <c r="A332" s="17">
        <v>42524.0</v>
      </c>
      <c r="B332" s="18">
        <v>0.71875</v>
      </c>
      <c r="C332" s="20" t="s">
        <v>111</v>
      </c>
      <c r="D332" s="20" t="s">
        <v>288</v>
      </c>
      <c r="E332" s="20">
        <v>2.67</v>
      </c>
      <c r="F332" s="5">
        <f>I331/100</f>
        <v>51.67315888</v>
      </c>
      <c r="G332" s="21" t="s">
        <v>38</v>
      </c>
      <c r="H332" s="25">
        <f t="shared" si="134"/>
        <v>-51.67315888</v>
      </c>
      <c r="I332" s="31">
        <f t="shared" si="2"/>
        <v>5115.642729</v>
      </c>
      <c r="J332" s="23"/>
      <c r="K332" s="24"/>
      <c r="L332" s="45"/>
      <c r="M332" s="69"/>
      <c r="N332" s="69"/>
      <c r="P332" s="29"/>
    </row>
    <row r="333">
      <c r="A333" s="17">
        <v>42524.0</v>
      </c>
      <c r="B333" s="18">
        <v>0.6875</v>
      </c>
      <c r="C333" s="20" t="s">
        <v>111</v>
      </c>
      <c r="D333" s="20" t="s">
        <v>289</v>
      </c>
      <c r="E333" s="20">
        <v>1.99</v>
      </c>
      <c r="F333" s="5">
        <f t="shared" ref="F333:F334" si="135">F332</f>
        <v>51.67315888</v>
      </c>
      <c r="G333" s="21" t="s">
        <v>18</v>
      </c>
      <c r="H333" s="31">
        <f>F333*(E333-1)*0.95</f>
        <v>48.59860593</v>
      </c>
      <c r="I333" s="31">
        <f t="shared" si="2"/>
        <v>5164.241335</v>
      </c>
      <c r="J333" s="23"/>
      <c r="K333" s="24"/>
      <c r="L333" s="45"/>
      <c r="M333" s="69"/>
      <c r="N333" s="69"/>
      <c r="P333" s="29"/>
    </row>
    <row r="334">
      <c r="A334" s="17">
        <v>42524.0</v>
      </c>
      <c r="B334" s="18">
        <v>0.6319444444444444</v>
      </c>
      <c r="C334" s="20" t="s">
        <v>111</v>
      </c>
      <c r="D334" s="20" t="s">
        <v>281</v>
      </c>
      <c r="E334" s="20">
        <v>8.58</v>
      </c>
      <c r="F334" s="5">
        <f t="shared" si="135"/>
        <v>51.67315888</v>
      </c>
      <c r="G334" s="21" t="s">
        <v>64</v>
      </c>
      <c r="H334" s="25">
        <f t="shared" ref="H334:H336" si="136">-F334</f>
        <v>-51.67315888</v>
      </c>
      <c r="I334" s="31">
        <f t="shared" si="2"/>
        <v>5112.568177</v>
      </c>
      <c r="J334" s="23"/>
      <c r="K334" s="24"/>
      <c r="L334" s="45"/>
      <c r="M334" s="69"/>
      <c r="N334" s="69"/>
      <c r="P334" s="29"/>
    </row>
    <row r="335">
      <c r="A335" s="17">
        <v>42525.0</v>
      </c>
      <c r="B335" s="18">
        <v>0.6875</v>
      </c>
      <c r="C335" s="20" t="s">
        <v>111</v>
      </c>
      <c r="D335" s="20" t="s">
        <v>290</v>
      </c>
      <c r="E335" s="20">
        <v>5.2</v>
      </c>
      <c r="F335" s="5">
        <f>I334/100</f>
        <v>51.12568177</v>
      </c>
      <c r="G335" s="21" t="s">
        <v>24</v>
      </c>
      <c r="H335" s="25">
        <f t="shared" si="136"/>
        <v>-51.12568177</v>
      </c>
      <c r="I335" s="31">
        <f t="shared" si="2"/>
        <v>5061.442495</v>
      </c>
      <c r="J335" s="23"/>
      <c r="K335" s="24"/>
      <c r="L335" s="45"/>
      <c r="M335" s="69"/>
      <c r="N335" s="69"/>
      <c r="P335" s="29"/>
    </row>
    <row r="336">
      <c r="A336" s="17">
        <v>42525.0</v>
      </c>
      <c r="B336" s="18">
        <v>0.6875</v>
      </c>
      <c r="C336" s="20" t="s">
        <v>111</v>
      </c>
      <c r="D336" s="20" t="s">
        <v>291</v>
      </c>
      <c r="E336" s="20">
        <v>8.4</v>
      </c>
      <c r="F336" s="5">
        <f>F335</f>
        <v>51.12568177</v>
      </c>
      <c r="G336" s="21" t="s">
        <v>38</v>
      </c>
      <c r="H336" s="25">
        <f t="shared" si="136"/>
        <v>-51.12568177</v>
      </c>
      <c r="I336" s="31">
        <f t="shared" si="2"/>
        <v>5010.316813</v>
      </c>
      <c r="J336" s="23"/>
      <c r="K336" s="24"/>
      <c r="L336" s="45"/>
      <c r="M336" s="69"/>
      <c r="N336" s="69"/>
      <c r="P336" s="29"/>
    </row>
    <row r="337">
      <c r="A337" s="17">
        <v>42532.0</v>
      </c>
      <c r="B337" s="18">
        <v>0.6388888888888888</v>
      </c>
      <c r="C337" s="20" t="s">
        <v>12</v>
      </c>
      <c r="D337" s="20" t="s">
        <v>292</v>
      </c>
      <c r="E337" s="20">
        <v>3.07</v>
      </c>
      <c r="F337" s="5">
        <f t="shared" ref="F337:F338" si="137">I336/100</f>
        <v>50.10316813</v>
      </c>
      <c r="G337" s="21" t="s">
        <v>18</v>
      </c>
      <c r="H337" s="31">
        <f t="shared" ref="H337:H339" si="138">F337*(E337-1)*0.95</f>
        <v>98.52788013</v>
      </c>
      <c r="I337" s="31">
        <f t="shared" si="2"/>
        <v>5108.844693</v>
      </c>
      <c r="J337" s="23"/>
      <c r="K337" s="24"/>
      <c r="L337" s="45"/>
      <c r="M337" s="69"/>
      <c r="N337" s="69"/>
      <c r="P337" s="29"/>
    </row>
    <row r="338">
      <c r="A338" s="17">
        <v>42535.0</v>
      </c>
      <c r="B338" s="18">
        <v>0.6805555555555556</v>
      </c>
      <c r="C338" s="20" t="s">
        <v>16</v>
      </c>
      <c r="D338" s="20" t="s">
        <v>283</v>
      </c>
      <c r="E338" s="20">
        <v>7.19</v>
      </c>
      <c r="F338" s="5">
        <f t="shared" si="137"/>
        <v>51.08844693</v>
      </c>
      <c r="G338" s="21" t="s">
        <v>18</v>
      </c>
      <c r="H338" s="31">
        <f t="shared" si="138"/>
        <v>300.4256122</v>
      </c>
      <c r="I338" s="31">
        <f t="shared" si="2"/>
        <v>5409.270305</v>
      </c>
      <c r="J338" s="23"/>
      <c r="K338" s="24"/>
      <c r="L338" s="45"/>
      <c r="M338" s="69"/>
      <c r="N338" s="69"/>
      <c r="P338" s="29"/>
    </row>
    <row r="339">
      <c r="A339" s="17">
        <v>42535.0</v>
      </c>
      <c r="B339" s="18">
        <v>0.6527777777777778</v>
      </c>
      <c r="C339" s="19" t="s">
        <v>16</v>
      </c>
      <c r="D339" s="20" t="s">
        <v>285</v>
      </c>
      <c r="E339" s="20">
        <v>5.6</v>
      </c>
      <c r="F339" s="5">
        <f t="shared" ref="F339:F341" si="139">F338</f>
        <v>51.08844693</v>
      </c>
      <c r="G339" s="21" t="s">
        <v>18</v>
      </c>
      <c r="H339" s="31">
        <f t="shared" si="138"/>
        <v>223.2565131</v>
      </c>
      <c r="I339" s="31">
        <f t="shared" si="2"/>
        <v>5632.526818</v>
      </c>
      <c r="J339" s="23"/>
      <c r="K339" s="24"/>
      <c r="L339" s="45"/>
      <c r="M339" s="69"/>
      <c r="N339" s="69"/>
      <c r="P339" s="29"/>
    </row>
    <row r="340">
      <c r="A340" s="17">
        <v>42535.0</v>
      </c>
      <c r="B340" s="18">
        <v>0.6041666666666666</v>
      </c>
      <c r="C340" s="20" t="s">
        <v>16</v>
      </c>
      <c r="D340" s="20" t="s">
        <v>282</v>
      </c>
      <c r="E340" s="20">
        <v>6.26</v>
      </c>
      <c r="F340" s="5">
        <f t="shared" si="139"/>
        <v>51.08844693</v>
      </c>
      <c r="G340" s="21" t="s">
        <v>24</v>
      </c>
      <c r="H340" s="25">
        <f t="shared" ref="H340:H341" si="140">-F340</f>
        <v>-51.08844693</v>
      </c>
      <c r="I340" s="31">
        <f t="shared" si="2"/>
        <v>5581.438371</v>
      </c>
      <c r="J340" s="23"/>
      <c r="K340" s="24"/>
      <c r="L340" s="45"/>
      <c r="M340" s="69"/>
      <c r="N340" s="69"/>
      <c r="P340" s="29"/>
    </row>
    <row r="341">
      <c r="A341" s="17">
        <v>42535.0</v>
      </c>
      <c r="B341" s="18">
        <v>0.6041666666666666</v>
      </c>
      <c r="C341" s="20" t="s">
        <v>16</v>
      </c>
      <c r="D341" s="20" t="s">
        <v>293</v>
      </c>
      <c r="E341" s="20">
        <v>15.85</v>
      </c>
      <c r="F341" s="5">
        <f t="shared" si="139"/>
        <v>51.08844693</v>
      </c>
      <c r="G341" s="21" t="s">
        <v>38</v>
      </c>
      <c r="H341" s="25">
        <f t="shared" si="140"/>
        <v>-51.08844693</v>
      </c>
      <c r="I341" s="31">
        <f t="shared" si="2"/>
        <v>5530.349925</v>
      </c>
      <c r="J341" s="23"/>
      <c r="K341" s="24"/>
      <c r="L341" s="45"/>
      <c r="M341" s="69"/>
      <c r="N341" s="69"/>
      <c r="P341" s="29"/>
    </row>
    <row r="342">
      <c r="A342" s="17">
        <v>42536.0</v>
      </c>
      <c r="B342" s="18">
        <v>0.6805555555555556</v>
      </c>
      <c r="C342" s="19" t="s">
        <v>16</v>
      </c>
      <c r="D342" s="20" t="s">
        <v>294</v>
      </c>
      <c r="E342" s="20">
        <v>25.42</v>
      </c>
      <c r="F342" s="5">
        <f>I341/100</f>
        <v>55.30349925</v>
      </c>
      <c r="G342" s="21" t="s">
        <v>18</v>
      </c>
      <c r="H342" s="31">
        <f t="shared" ref="H342:H343" si="141">F342*(E342-1)*0.95</f>
        <v>1282.985879</v>
      </c>
      <c r="I342" s="31">
        <f t="shared" si="2"/>
        <v>6813.335804</v>
      </c>
      <c r="J342" s="23"/>
      <c r="K342" s="24"/>
      <c r="L342" s="45"/>
      <c r="M342" s="69"/>
      <c r="N342" s="69"/>
      <c r="P342" s="29"/>
    </row>
    <row r="343">
      <c r="A343" s="17">
        <v>42536.0</v>
      </c>
      <c r="B343" s="18">
        <v>0.6527777777777778</v>
      </c>
      <c r="C343" s="19" t="s">
        <v>16</v>
      </c>
      <c r="D343" s="20" t="s">
        <v>295</v>
      </c>
      <c r="E343" s="20">
        <v>3.37</v>
      </c>
      <c r="F343" s="5">
        <f t="shared" ref="F343:F349" si="142">F342</f>
        <v>55.30349925</v>
      </c>
      <c r="G343" s="21" t="s">
        <v>18</v>
      </c>
      <c r="H343" s="31">
        <f t="shared" si="141"/>
        <v>124.5158286</v>
      </c>
      <c r="I343" s="31">
        <f t="shared" si="2"/>
        <v>6937.851632</v>
      </c>
      <c r="J343" s="23"/>
      <c r="K343" s="24"/>
      <c r="L343" s="45"/>
      <c r="M343" s="69"/>
      <c r="N343" s="69"/>
      <c r="P343" s="29"/>
    </row>
    <row r="344">
      <c r="A344" s="17">
        <v>42536.0</v>
      </c>
      <c r="B344" s="18">
        <v>0.6527777777777778</v>
      </c>
      <c r="C344" s="20" t="s">
        <v>16</v>
      </c>
      <c r="D344" s="20" t="s">
        <v>185</v>
      </c>
      <c r="E344" s="20">
        <v>17.0</v>
      </c>
      <c r="F344" s="5">
        <f t="shared" si="142"/>
        <v>55.30349925</v>
      </c>
      <c r="G344" s="21" t="s">
        <v>125</v>
      </c>
      <c r="H344" s="25">
        <f t="shared" ref="H344:H353" si="143">-F344</f>
        <v>-55.30349925</v>
      </c>
      <c r="I344" s="31">
        <f t="shared" si="2"/>
        <v>6882.548133</v>
      </c>
      <c r="J344" s="23"/>
      <c r="K344" s="24"/>
      <c r="L344" s="45"/>
      <c r="M344" s="69"/>
      <c r="N344" s="69"/>
      <c r="P344" s="29"/>
    </row>
    <row r="345">
      <c r="A345" s="17">
        <v>42536.0</v>
      </c>
      <c r="B345" s="18">
        <v>0.6284722222222222</v>
      </c>
      <c r="C345" s="20" t="s">
        <v>16</v>
      </c>
      <c r="D345" s="20" t="s">
        <v>296</v>
      </c>
      <c r="E345" s="20">
        <v>40.0</v>
      </c>
      <c r="F345" s="5">
        <f t="shared" si="142"/>
        <v>55.30349925</v>
      </c>
      <c r="G345" s="21" t="s">
        <v>97</v>
      </c>
      <c r="H345" s="25">
        <f t="shared" si="143"/>
        <v>-55.30349925</v>
      </c>
      <c r="I345" s="31">
        <f t="shared" si="2"/>
        <v>6827.244634</v>
      </c>
      <c r="J345" s="23"/>
      <c r="K345" s="24"/>
      <c r="L345" s="45"/>
      <c r="M345" s="69"/>
      <c r="N345" s="69"/>
      <c r="P345" s="29"/>
    </row>
    <row r="346">
      <c r="A346" s="17">
        <v>42536.0</v>
      </c>
      <c r="B346" s="18">
        <v>0.6041666666666666</v>
      </c>
      <c r="C346" s="20" t="s">
        <v>16</v>
      </c>
      <c r="D346" s="20" t="s">
        <v>297</v>
      </c>
      <c r="E346" s="20">
        <v>9.47</v>
      </c>
      <c r="F346" s="5">
        <f t="shared" si="142"/>
        <v>55.30349925</v>
      </c>
      <c r="G346" s="21" t="s">
        <v>24</v>
      </c>
      <c r="H346" s="25">
        <f t="shared" si="143"/>
        <v>-55.30349925</v>
      </c>
      <c r="I346" s="31">
        <f t="shared" si="2"/>
        <v>6771.941134</v>
      </c>
      <c r="J346" s="23"/>
      <c r="K346" s="24"/>
      <c r="L346" s="45"/>
      <c r="M346" s="69"/>
      <c r="N346" s="69"/>
      <c r="P346" s="29"/>
    </row>
    <row r="347">
      <c r="A347" s="17">
        <v>42536.0</v>
      </c>
      <c r="B347" s="18">
        <v>0.6041666666666666</v>
      </c>
      <c r="C347" s="20" t="s">
        <v>16</v>
      </c>
      <c r="D347" s="20" t="s">
        <v>298</v>
      </c>
      <c r="E347" s="20">
        <v>10.0</v>
      </c>
      <c r="F347" s="5">
        <f t="shared" si="142"/>
        <v>55.30349925</v>
      </c>
      <c r="G347" s="21" t="s">
        <v>38</v>
      </c>
      <c r="H347" s="25">
        <f t="shared" si="143"/>
        <v>-55.30349925</v>
      </c>
      <c r="I347" s="31">
        <f t="shared" si="2"/>
        <v>6716.637635</v>
      </c>
      <c r="J347" s="23"/>
      <c r="K347" s="24"/>
      <c r="L347" s="45"/>
      <c r="M347" s="69"/>
      <c r="N347" s="69"/>
      <c r="P347" s="29"/>
    </row>
    <row r="348">
      <c r="A348" s="17">
        <v>42536.0</v>
      </c>
      <c r="B348" s="18">
        <v>0.6041666666666666</v>
      </c>
      <c r="C348" s="20" t="s">
        <v>16</v>
      </c>
      <c r="D348" s="20" t="s">
        <v>288</v>
      </c>
      <c r="E348" s="20">
        <v>13.02</v>
      </c>
      <c r="F348" s="5">
        <f t="shared" si="142"/>
        <v>55.30349925</v>
      </c>
      <c r="G348" s="21" t="s">
        <v>62</v>
      </c>
      <c r="H348" s="25">
        <f t="shared" si="143"/>
        <v>-55.30349925</v>
      </c>
      <c r="I348" s="31">
        <f t="shared" si="2"/>
        <v>6661.334136</v>
      </c>
      <c r="J348" s="23"/>
      <c r="K348" s="24"/>
      <c r="L348" s="45"/>
      <c r="M348" s="69"/>
      <c r="N348" s="69"/>
      <c r="P348" s="29"/>
    </row>
    <row r="349">
      <c r="A349" s="17">
        <v>42536.0</v>
      </c>
      <c r="B349" s="18">
        <v>0.6041666666666666</v>
      </c>
      <c r="C349" s="19" t="s">
        <v>16</v>
      </c>
      <c r="D349" s="20" t="s">
        <v>286</v>
      </c>
      <c r="E349" s="20">
        <v>9.14</v>
      </c>
      <c r="F349" s="5">
        <f t="shared" si="142"/>
        <v>55.30349925</v>
      </c>
      <c r="G349" s="21" t="s">
        <v>56</v>
      </c>
      <c r="H349" s="25">
        <f t="shared" si="143"/>
        <v>-55.30349925</v>
      </c>
      <c r="I349" s="31">
        <f t="shared" si="2"/>
        <v>6606.030637</v>
      </c>
      <c r="J349" s="23"/>
      <c r="K349" s="24"/>
      <c r="L349" s="45"/>
      <c r="M349" s="69"/>
      <c r="N349" s="69"/>
      <c r="P349" s="29"/>
    </row>
    <row r="350">
      <c r="A350" s="17">
        <v>42537.0</v>
      </c>
      <c r="B350" s="18">
        <v>0.6805555555555556</v>
      </c>
      <c r="C350" s="20" t="s">
        <v>16</v>
      </c>
      <c r="D350" s="20" t="s">
        <v>183</v>
      </c>
      <c r="E350" s="20">
        <v>14.0</v>
      </c>
      <c r="F350" s="5">
        <f>I349/100</f>
        <v>66.06030637</v>
      </c>
      <c r="G350" s="21" t="s">
        <v>24</v>
      </c>
      <c r="H350" s="25">
        <f t="shared" si="143"/>
        <v>-66.06030637</v>
      </c>
      <c r="I350" s="31">
        <f t="shared" si="2"/>
        <v>6539.97033</v>
      </c>
      <c r="J350" s="23"/>
      <c r="K350" s="24"/>
      <c r="L350" s="45"/>
      <c r="M350" s="69"/>
      <c r="N350" s="69"/>
      <c r="P350" s="29"/>
    </row>
    <row r="351">
      <c r="A351" s="17">
        <v>42537.0</v>
      </c>
      <c r="B351" s="18">
        <v>0.6805555555555556</v>
      </c>
      <c r="C351" s="20" t="s">
        <v>16</v>
      </c>
      <c r="D351" s="20" t="s">
        <v>108</v>
      </c>
      <c r="E351" s="20">
        <v>10.97</v>
      </c>
      <c r="F351" s="5">
        <f t="shared" ref="F351:F356" si="144">F350</f>
        <v>66.06030637</v>
      </c>
      <c r="G351" s="21" t="s">
        <v>62</v>
      </c>
      <c r="H351" s="25">
        <f t="shared" si="143"/>
        <v>-66.06030637</v>
      </c>
      <c r="I351" s="31">
        <f t="shared" si="2"/>
        <v>6473.910024</v>
      </c>
      <c r="J351" s="23"/>
      <c r="K351" s="24"/>
      <c r="L351" s="45"/>
      <c r="M351" s="69"/>
      <c r="N351" s="69"/>
      <c r="P351" s="29"/>
    </row>
    <row r="352">
      <c r="A352" s="17">
        <v>42537.0</v>
      </c>
      <c r="B352" s="18">
        <v>0.6805555555555556</v>
      </c>
      <c r="C352" s="19" t="s">
        <v>16</v>
      </c>
      <c r="D352" s="20" t="s">
        <v>221</v>
      </c>
      <c r="E352" s="20">
        <v>22.0</v>
      </c>
      <c r="F352" s="5">
        <f t="shared" si="144"/>
        <v>66.06030637</v>
      </c>
      <c r="G352" s="21" t="s">
        <v>132</v>
      </c>
      <c r="H352" s="25">
        <f t="shared" si="143"/>
        <v>-66.06030637</v>
      </c>
      <c r="I352" s="31">
        <f t="shared" si="2"/>
        <v>6407.849718</v>
      </c>
      <c r="J352" s="23"/>
      <c r="K352" s="24"/>
      <c r="L352" s="45"/>
      <c r="M352" s="69"/>
      <c r="N352" s="69"/>
      <c r="P352" s="29"/>
    </row>
    <row r="353">
      <c r="A353" s="17">
        <v>42537.0</v>
      </c>
      <c r="B353" s="18">
        <v>0.6527777777777778</v>
      </c>
      <c r="C353" s="19" t="s">
        <v>16</v>
      </c>
      <c r="D353" s="20" t="s">
        <v>299</v>
      </c>
      <c r="E353" s="20">
        <v>26.0</v>
      </c>
      <c r="F353" s="5">
        <f t="shared" si="144"/>
        <v>66.06030637</v>
      </c>
      <c r="G353" s="21" t="s">
        <v>64</v>
      </c>
      <c r="H353" s="25">
        <f t="shared" si="143"/>
        <v>-66.06030637</v>
      </c>
      <c r="I353" s="31">
        <f t="shared" si="2"/>
        <v>6341.789411</v>
      </c>
      <c r="J353" s="23"/>
      <c r="K353" s="24"/>
      <c r="L353" s="45"/>
      <c r="M353" s="69"/>
      <c r="N353" s="69"/>
      <c r="P353" s="29"/>
    </row>
    <row r="354">
      <c r="A354" s="17">
        <v>42537.0</v>
      </c>
      <c r="B354" s="18">
        <v>0.6284722222222222</v>
      </c>
      <c r="C354" s="20" t="s">
        <v>16</v>
      </c>
      <c r="D354" s="20" t="s">
        <v>300</v>
      </c>
      <c r="E354" s="20">
        <v>7.07</v>
      </c>
      <c r="F354" s="5">
        <f t="shared" si="144"/>
        <v>66.06030637</v>
      </c>
      <c r="G354" s="21" t="s">
        <v>18</v>
      </c>
      <c r="H354" s="31">
        <f>F354*(E354-1)*0.95</f>
        <v>380.9367567</v>
      </c>
      <c r="I354" s="31">
        <f t="shared" si="2"/>
        <v>6722.726168</v>
      </c>
      <c r="J354" s="23"/>
      <c r="K354" s="24"/>
      <c r="L354" s="45"/>
      <c r="M354" s="69"/>
      <c r="N354" s="69"/>
      <c r="P354" s="29"/>
    </row>
    <row r="355">
      <c r="A355" s="17">
        <v>42537.0</v>
      </c>
      <c r="B355" s="18">
        <v>0.6284722222222222</v>
      </c>
      <c r="C355" s="19" t="s">
        <v>16</v>
      </c>
      <c r="D355" s="20" t="s">
        <v>301</v>
      </c>
      <c r="E355" s="20">
        <v>17.22</v>
      </c>
      <c r="F355" s="5">
        <f t="shared" si="144"/>
        <v>66.06030637</v>
      </c>
      <c r="G355" s="21" t="s">
        <v>38</v>
      </c>
      <c r="H355" s="25">
        <f t="shared" ref="H355:H359" si="145">-F355</f>
        <v>-66.06030637</v>
      </c>
      <c r="I355" s="31">
        <f t="shared" si="2"/>
        <v>6656.665861</v>
      </c>
      <c r="J355" s="23"/>
      <c r="K355" s="24"/>
      <c r="L355" s="45"/>
      <c r="M355" s="69"/>
      <c r="N355" s="69"/>
      <c r="P355" s="29"/>
    </row>
    <row r="356">
      <c r="A356" s="17">
        <v>42537.0</v>
      </c>
      <c r="B356" s="18">
        <v>0.6041666666666666</v>
      </c>
      <c r="C356" s="19" t="s">
        <v>16</v>
      </c>
      <c r="D356" s="20" t="s">
        <v>302</v>
      </c>
      <c r="E356" s="20">
        <v>4.4</v>
      </c>
      <c r="F356" s="5">
        <f t="shared" si="144"/>
        <v>66.06030637</v>
      </c>
      <c r="G356" s="21" t="s">
        <v>48</v>
      </c>
      <c r="H356" s="25">
        <f t="shared" si="145"/>
        <v>-66.06030637</v>
      </c>
      <c r="I356" s="31">
        <f t="shared" si="2"/>
        <v>6590.605555</v>
      </c>
      <c r="J356" s="23"/>
      <c r="K356" s="24"/>
      <c r="L356" s="45"/>
      <c r="M356" s="69"/>
      <c r="N356" s="69"/>
      <c r="P356" s="29"/>
    </row>
    <row r="357">
      <c r="A357" s="17">
        <v>42538.0</v>
      </c>
      <c r="B357" s="18">
        <v>0.6805555555555556</v>
      </c>
      <c r="C357" s="19" t="s">
        <v>16</v>
      </c>
      <c r="D357" s="20" t="s">
        <v>303</v>
      </c>
      <c r="E357" s="20">
        <v>7.21</v>
      </c>
      <c r="F357" s="5">
        <f t="shared" ref="F357:F358" si="146">I356/100</f>
        <v>65.90605555</v>
      </c>
      <c r="G357" s="21" t="s">
        <v>56</v>
      </c>
      <c r="H357" s="25">
        <f t="shared" si="145"/>
        <v>-65.90605555</v>
      </c>
      <c r="I357" s="31">
        <f t="shared" si="2"/>
        <v>6524.6995</v>
      </c>
      <c r="J357" s="23"/>
      <c r="K357" s="24"/>
      <c r="L357" s="45"/>
      <c r="M357" s="69"/>
      <c r="N357" s="69"/>
      <c r="P357" s="29"/>
    </row>
    <row r="358">
      <c r="A358" s="17">
        <v>42539.0</v>
      </c>
      <c r="B358" s="18">
        <v>0.6805555555555556</v>
      </c>
      <c r="C358" s="20" t="s">
        <v>16</v>
      </c>
      <c r="D358" s="20" t="s">
        <v>280</v>
      </c>
      <c r="E358" s="20">
        <v>4.33</v>
      </c>
      <c r="F358" s="5">
        <f t="shared" si="146"/>
        <v>65.246995</v>
      </c>
      <c r="G358" s="21" t="s">
        <v>38</v>
      </c>
      <c r="H358" s="25">
        <f t="shared" si="145"/>
        <v>-65.246995</v>
      </c>
      <c r="I358" s="31">
        <f t="shared" si="2"/>
        <v>6459.452505</v>
      </c>
      <c r="J358" s="23"/>
      <c r="K358" s="24"/>
      <c r="L358" s="45"/>
      <c r="M358" s="69"/>
      <c r="N358" s="69"/>
      <c r="P358" s="29"/>
    </row>
    <row r="359">
      <c r="A359" s="17">
        <v>42539.0</v>
      </c>
      <c r="B359" s="18">
        <v>0.6736111111111112</v>
      </c>
      <c r="C359" s="20" t="s">
        <v>84</v>
      </c>
      <c r="D359" s="20" t="s">
        <v>304</v>
      </c>
      <c r="E359" s="20">
        <v>3.73</v>
      </c>
      <c r="F359" s="5">
        <f t="shared" ref="F359:F363" si="147">F358</f>
        <v>65.246995</v>
      </c>
      <c r="G359" s="21" t="s">
        <v>38</v>
      </c>
      <c r="H359" s="25">
        <f t="shared" si="145"/>
        <v>-65.246995</v>
      </c>
      <c r="I359" s="31">
        <f t="shared" si="2"/>
        <v>6394.20551</v>
      </c>
      <c r="J359" s="23"/>
      <c r="K359" s="24"/>
      <c r="L359" s="45"/>
      <c r="M359" s="69"/>
      <c r="N359" s="69"/>
      <c r="P359" s="29"/>
    </row>
    <row r="360">
      <c r="A360" s="17">
        <v>42539.0</v>
      </c>
      <c r="B360" s="18">
        <v>0.6527777777777778</v>
      </c>
      <c r="C360" s="20" t="s">
        <v>16</v>
      </c>
      <c r="D360" s="20" t="s">
        <v>305</v>
      </c>
      <c r="E360" s="20">
        <v>14.57</v>
      </c>
      <c r="F360" s="5">
        <f t="shared" si="147"/>
        <v>65.246995</v>
      </c>
      <c r="G360" s="21" t="s">
        <v>18</v>
      </c>
      <c r="H360" s="31">
        <f>F360*(E360-1)*0.95</f>
        <v>841.131636</v>
      </c>
      <c r="I360" s="31">
        <f t="shared" si="2"/>
        <v>7235.337146</v>
      </c>
      <c r="J360" s="23"/>
      <c r="K360" s="24"/>
      <c r="L360" s="45"/>
      <c r="M360" s="69"/>
      <c r="N360" s="69"/>
      <c r="P360" s="29"/>
    </row>
    <row r="361">
      <c r="A361" s="17">
        <v>42539.0</v>
      </c>
      <c r="B361" s="18">
        <v>0.6527777777777778</v>
      </c>
      <c r="C361" s="20" t="s">
        <v>16</v>
      </c>
      <c r="D361" s="20" t="s">
        <v>306</v>
      </c>
      <c r="E361" s="20">
        <v>27.0</v>
      </c>
      <c r="F361" s="5">
        <f t="shared" si="147"/>
        <v>65.246995</v>
      </c>
      <c r="G361" s="21" t="s">
        <v>38</v>
      </c>
      <c r="H361" s="25">
        <f t="shared" ref="H361:H363" si="148">-F361</f>
        <v>-65.246995</v>
      </c>
      <c r="I361" s="31">
        <f t="shared" si="2"/>
        <v>7170.090151</v>
      </c>
      <c r="J361" s="23"/>
      <c r="K361" s="24"/>
      <c r="L361" s="45"/>
      <c r="M361" s="69"/>
      <c r="N361" s="69"/>
      <c r="P361" s="29"/>
    </row>
    <row r="362">
      <c r="A362" s="17">
        <v>42539.0</v>
      </c>
      <c r="B362" s="18">
        <v>0.6527777777777778</v>
      </c>
      <c r="C362" s="20" t="s">
        <v>16</v>
      </c>
      <c r="D362" s="20" t="s">
        <v>307</v>
      </c>
      <c r="E362" s="20">
        <v>8.98</v>
      </c>
      <c r="F362" s="5">
        <f t="shared" si="147"/>
        <v>65.246995</v>
      </c>
      <c r="G362" s="21" t="s">
        <v>48</v>
      </c>
      <c r="H362" s="25">
        <f t="shared" si="148"/>
        <v>-65.246995</v>
      </c>
      <c r="I362" s="31">
        <f t="shared" si="2"/>
        <v>7104.843156</v>
      </c>
      <c r="J362" s="23"/>
      <c r="K362" s="24"/>
      <c r="L362" s="45"/>
      <c r="M362" s="69"/>
      <c r="N362" s="69"/>
      <c r="P362" s="29"/>
    </row>
    <row r="363">
      <c r="A363" s="17">
        <v>42539.0</v>
      </c>
      <c r="B363" s="18">
        <v>0.6284722222222222</v>
      </c>
      <c r="C363" s="20" t="s">
        <v>16</v>
      </c>
      <c r="D363" s="20" t="s">
        <v>308</v>
      </c>
      <c r="E363" s="20">
        <v>6.43</v>
      </c>
      <c r="F363" s="5">
        <f t="shared" si="147"/>
        <v>65.246995</v>
      </c>
      <c r="G363" s="21" t="s">
        <v>56</v>
      </c>
      <c r="H363" s="25">
        <f t="shared" si="148"/>
        <v>-65.246995</v>
      </c>
      <c r="I363" s="31">
        <f t="shared" si="2"/>
        <v>7039.596161</v>
      </c>
      <c r="J363" s="23"/>
      <c r="K363" s="24"/>
      <c r="L363" s="45"/>
      <c r="M363" s="69"/>
      <c r="N363" s="69"/>
      <c r="P363" s="29"/>
    </row>
    <row r="364">
      <c r="A364" s="17">
        <v>42546.0</v>
      </c>
      <c r="B364" s="18">
        <v>0.7222222222222222</v>
      </c>
      <c r="C364" s="19" t="s">
        <v>101</v>
      </c>
      <c r="D364" s="20" t="s">
        <v>309</v>
      </c>
      <c r="E364" s="20">
        <v>1.66</v>
      </c>
      <c r="F364" s="5">
        <f t="shared" ref="F364:F366" si="149">I363/100</f>
        <v>70.39596161</v>
      </c>
      <c r="G364" s="21" t="s">
        <v>18</v>
      </c>
      <c r="H364" s="31">
        <f>F364*(E364-1)*0.95</f>
        <v>44.13826793</v>
      </c>
      <c r="I364" s="31">
        <f t="shared" si="2"/>
        <v>7083.734428</v>
      </c>
      <c r="J364" s="23"/>
      <c r="K364" s="24"/>
      <c r="L364" s="45"/>
      <c r="M364" s="69"/>
      <c r="N364" s="69"/>
      <c r="P364" s="29"/>
    </row>
    <row r="365">
      <c r="A365" s="17">
        <v>42552.0</v>
      </c>
      <c r="B365" s="18">
        <v>0.6666666666666666</v>
      </c>
      <c r="C365" s="20" t="s">
        <v>12</v>
      </c>
      <c r="D365" s="20" t="s">
        <v>310</v>
      </c>
      <c r="E365" s="20">
        <v>3.39</v>
      </c>
      <c r="F365" s="5">
        <f t="shared" si="149"/>
        <v>70.83734428</v>
      </c>
      <c r="G365" s="21" t="s">
        <v>45</v>
      </c>
      <c r="H365" s="25">
        <f t="shared" ref="H365:H375" si="150">-F365</f>
        <v>-70.83734428</v>
      </c>
      <c r="I365" s="31">
        <f t="shared" si="2"/>
        <v>7012.897084</v>
      </c>
      <c r="J365" s="23"/>
      <c r="K365" s="24"/>
      <c r="L365" s="45"/>
      <c r="M365" s="69"/>
      <c r="N365" s="69"/>
      <c r="P365" s="29"/>
    </row>
    <row r="366">
      <c r="A366" s="17">
        <v>42553.0</v>
      </c>
      <c r="B366" s="18">
        <v>0.6805555555555556</v>
      </c>
      <c r="C366" s="19" t="s">
        <v>12</v>
      </c>
      <c r="D366" s="20" t="s">
        <v>311</v>
      </c>
      <c r="E366" s="20">
        <v>14.5</v>
      </c>
      <c r="F366" s="5">
        <f t="shared" si="149"/>
        <v>70.12897084</v>
      </c>
      <c r="G366" s="21" t="s">
        <v>48</v>
      </c>
      <c r="H366" s="25">
        <f t="shared" si="150"/>
        <v>-70.12897084</v>
      </c>
      <c r="I366" s="31">
        <f t="shared" si="2"/>
        <v>6942.768113</v>
      </c>
      <c r="J366" s="23"/>
      <c r="K366" s="24"/>
      <c r="L366" s="45"/>
      <c r="M366" s="69"/>
      <c r="N366" s="69"/>
      <c r="P366" s="29"/>
    </row>
    <row r="367">
      <c r="A367" s="17">
        <v>42553.0</v>
      </c>
      <c r="B367" s="18">
        <v>0.65625</v>
      </c>
      <c r="C367" s="19" t="s">
        <v>12</v>
      </c>
      <c r="D367" s="20" t="s">
        <v>176</v>
      </c>
      <c r="E367" s="20">
        <v>7.6</v>
      </c>
      <c r="F367" s="5">
        <f t="shared" ref="F367:F370" si="151">F366</f>
        <v>70.12897084</v>
      </c>
      <c r="G367" s="21" t="s">
        <v>45</v>
      </c>
      <c r="H367" s="25">
        <f t="shared" si="150"/>
        <v>-70.12897084</v>
      </c>
      <c r="I367" s="31">
        <f t="shared" si="2"/>
        <v>6872.639142</v>
      </c>
      <c r="J367" s="23"/>
      <c r="K367" s="24"/>
      <c r="L367" s="45"/>
      <c r="M367" s="69"/>
      <c r="N367" s="69"/>
      <c r="P367" s="29"/>
    </row>
    <row r="368">
      <c r="A368" s="17">
        <v>42553.0</v>
      </c>
      <c r="B368" s="18">
        <v>0.59375</v>
      </c>
      <c r="C368" s="19" t="s">
        <v>20</v>
      </c>
      <c r="D368" s="20" t="s">
        <v>312</v>
      </c>
      <c r="E368" s="20">
        <v>6.87</v>
      </c>
      <c r="F368" s="5">
        <f t="shared" si="151"/>
        <v>70.12897084</v>
      </c>
      <c r="G368" s="21" t="s">
        <v>64</v>
      </c>
      <c r="H368" s="25">
        <f t="shared" si="150"/>
        <v>-70.12897084</v>
      </c>
      <c r="I368" s="31">
        <f t="shared" si="2"/>
        <v>6802.510172</v>
      </c>
      <c r="J368" s="23"/>
      <c r="K368" s="24"/>
      <c r="L368" s="45"/>
      <c r="M368" s="69"/>
      <c r="N368" s="69"/>
      <c r="P368" s="29"/>
    </row>
    <row r="369">
      <c r="A369" s="17">
        <v>42553.0</v>
      </c>
      <c r="B369" s="18">
        <v>0.5833333333333334</v>
      </c>
      <c r="C369" s="20" t="s">
        <v>12</v>
      </c>
      <c r="D369" s="20" t="s">
        <v>313</v>
      </c>
      <c r="E369" s="20">
        <v>19.38</v>
      </c>
      <c r="F369" s="5">
        <f t="shared" si="151"/>
        <v>70.12897084</v>
      </c>
      <c r="G369" s="21" t="s">
        <v>45</v>
      </c>
      <c r="H369" s="25">
        <f t="shared" si="150"/>
        <v>-70.12897084</v>
      </c>
      <c r="I369" s="31">
        <f t="shared" si="2"/>
        <v>6732.381201</v>
      </c>
      <c r="J369" s="23"/>
      <c r="K369" s="24"/>
      <c r="L369" s="45"/>
      <c r="M369" s="69"/>
      <c r="N369" s="69"/>
      <c r="P369" s="29"/>
    </row>
    <row r="370">
      <c r="A370" s="17">
        <v>42553.0</v>
      </c>
      <c r="B370" s="18">
        <v>0.5833333333333334</v>
      </c>
      <c r="C370" s="19" t="s">
        <v>12</v>
      </c>
      <c r="D370" s="20" t="s">
        <v>314</v>
      </c>
      <c r="E370" s="20">
        <v>10.18</v>
      </c>
      <c r="F370" s="5">
        <f t="shared" si="151"/>
        <v>70.12897084</v>
      </c>
      <c r="G370" s="21" t="s">
        <v>52</v>
      </c>
      <c r="H370" s="25">
        <f t="shared" si="150"/>
        <v>-70.12897084</v>
      </c>
      <c r="I370" s="31">
        <f t="shared" si="2"/>
        <v>6662.25223</v>
      </c>
      <c r="J370" s="23"/>
      <c r="K370" s="24"/>
      <c r="L370" s="45"/>
      <c r="M370" s="69"/>
      <c r="N370" s="69"/>
      <c r="P370" s="29"/>
    </row>
    <row r="371">
      <c r="A371" s="17">
        <v>42558.0</v>
      </c>
      <c r="B371" s="18">
        <v>0.7291666666666666</v>
      </c>
      <c r="C371" s="19" t="s">
        <v>81</v>
      </c>
      <c r="D371" s="20" t="s">
        <v>281</v>
      </c>
      <c r="E371" s="20">
        <v>34.12</v>
      </c>
      <c r="F371" s="5">
        <f>I370/100</f>
        <v>66.6225223</v>
      </c>
      <c r="G371" s="21" t="s">
        <v>52</v>
      </c>
      <c r="H371" s="25">
        <f t="shared" si="150"/>
        <v>-66.6225223</v>
      </c>
      <c r="I371" s="31">
        <f t="shared" si="2"/>
        <v>6595.629708</v>
      </c>
      <c r="J371" s="23"/>
      <c r="K371" s="24"/>
      <c r="L371" s="45"/>
      <c r="M371" s="69"/>
      <c r="N371" s="69"/>
      <c r="P371" s="29"/>
    </row>
    <row r="372">
      <c r="A372" s="17">
        <v>42558.0</v>
      </c>
      <c r="B372" s="18">
        <v>0.6354166666666666</v>
      </c>
      <c r="C372" s="19" t="s">
        <v>81</v>
      </c>
      <c r="D372" s="20" t="s">
        <v>315</v>
      </c>
      <c r="E372" s="20">
        <v>5.93</v>
      </c>
      <c r="F372" s="5">
        <f t="shared" ref="F372:F373" si="152">F371</f>
        <v>66.6225223</v>
      </c>
      <c r="G372" s="21" t="s">
        <v>45</v>
      </c>
      <c r="H372" s="25">
        <f t="shared" si="150"/>
        <v>-66.6225223</v>
      </c>
      <c r="I372" s="31">
        <f t="shared" si="2"/>
        <v>6529.007185</v>
      </c>
      <c r="J372" s="23"/>
      <c r="K372" s="24"/>
      <c r="L372" s="45"/>
      <c r="M372" s="69"/>
      <c r="N372" s="69"/>
      <c r="P372" s="29"/>
    </row>
    <row r="373">
      <c r="A373" s="17">
        <v>42558.0</v>
      </c>
      <c r="B373" s="18">
        <v>0.6111111111111112</v>
      </c>
      <c r="C373" s="19" t="s">
        <v>81</v>
      </c>
      <c r="D373" s="20" t="s">
        <v>316</v>
      </c>
      <c r="E373" s="20">
        <v>5.0</v>
      </c>
      <c r="F373" s="5">
        <f t="shared" si="152"/>
        <v>66.6225223</v>
      </c>
      <c r="G373" s="21" t="s">
        <v>56</v>
      </c>
      <c r="H373" s="25">
        <f t="shared" si="150"/>
        <v>-66.6225223</v>
      </c>
      <c r="I373" s="31">
        <f t="shared" si="2"/>
        <v>6462.384663</v>
      </c>
      <c r="J373" s="23"/>
      <c r="K373" s="24"/>
      <c r="L373" s="45"/>
      <c r="M373" s="69"/>
      <c r="N373" s="69"/>
      <c r="P373" s="29"/>
    </row>
    <row r="374">
      <c r="A374" s="17">
        <v>42559.0</v>
      </c>
      <c r="B374" s="18">
        <v>0.6770833333333334</v>
      </c>
      <c r="C374" s="19" t="s">
        <v>81</v>
      </c>
      <c r="D374" s="20" t="s">
        <v>317</v>
      </c>
      <c r="E374" s="20">
        <v>10.5</v>
      </c>
      <c r="F374" s="5">
        <f>I373/100</f>
        <v>64.62384663</v>
      </c>
      <c r="G374" s="21" t="s">
        <v>45</v>
      </c>
      <c r="H374" s="25">
        <f t="shared" si="150"/>
        <v>-64.62384663</v>
      </c>
      <c r="I374" s="31">
        <f t="shared" si="2"/>
        <v>6397.760816</v>
      </c>
      <c r="J374" s="23"/>
      <c r="K374" s="24"/>
      <c r="L374" s="45"/>
      <c r="M374" s="69"/>
      <c r="N374" s="69"/>
      <c r="P374" s="29"/>
    </row>
    <row r="375">
      <c r="A375" s="17">
        <v>42559.0</v>
      </c>
      <c r="B375" s="18">
        <v>0.6770833333333334</v>
      </c>
      <c r="C375" s="19" t="s">
        <v>81</v>
      </c>
      <c r="D375" s="20" t="s">
        <v>318</v>
      </c>
      <c r="E375" s="20">
        <v>46.8</v>
      </c>
      <c r="F375" s="5">
        <f t="shared" ref="F375:F376" si="153">F374</f>
        <v>64.62384663</v>
      </c>
      <c r="G375" s="21" t="s">
        <v>48</v>
      </c>
      <c r="H375" s="25">
        <f t="shared" si="150"/>
        <v>-64.62384663</v>
      </c>
      <c r="I375" s="31">
        <f t="shared" si="2"/>
        <v>6333.13697</v>
      </c>
      <c r="J375" s="23"/>
      <c r="K375" s="24"/>
      <c r="L375" s="45"/>
      <c r="M375" s="69"/>
      <c r="N375" s="69"/>
      <c r="P375" s="29"/>
    </row>
    <row r="376">
      <c r="A376" s="17">
        <v>42559.0</v>
      </c>
      <c r="B376" s="18">
        <v>0.6666666666666666</v>
      </c>
      <c r="C376" s="20" t="s">
        <v>94</v>
      </c>
      <c r="D376" s="20" t="s">
        <v>319</v>
      </c>
      <c r="E376" s="20">
        <v>14.5</v>
      </c>
      <c r="F376" s="5">
        <f t="shared" si="153"/>
        <v>64.62384663</v>
      </c>
      <c r="G376" s="21" t="s">
        <v>18</v>
      </c>
      <c r="H376" s="31">
        <f t="shared" ref="H376:H377" si="154">F376*(E376-1)*0.95</f>
        <v>828.800833</v>
      </c>
      <c r="I376" s="31">
        <f t="shared" si="2"/>
        <v>7161.937803</v>
      </c>
      <c r="J376" s="23"/>
      <c r="K376" s="24"/>
      <c r="L376" s="45"/>
      <c r="M376" s="69"/>
      <c r="N376" s="69"/>
      <c r="P376" s="29"/>
    </row>
    <row r="377">
      <c r="A377" s="17">
        <v>42560.0</v>
      </c>
      <c r="B377" s="18">
        <v>0.7013888888888888</v>
      </c>
      <c r="C377" s="20" t="s">
        <v>94</v>
      </c>
      <c r="D377" s="20" t="s">
        <v>320</v>
      </c>
      <c r="E377" s="20">
        <v>5.9</v>
      </c>
      <c r="F377" s="5">
        <f>I376/100</f>
        <v>71.61937803</v>
      </c>
      <c r="G377" s="21" t="s">
        <v>18</v>
      </c>
      <c r="H377" s="31">
        <f t="shared" si="154"/>
        <v>333.3882047</v>
      </c>
      <c r="I377" s="31">
        <f t="shared" si="2"/>
        <v>7495.326008</v>
      </c>
      <c r="J377" s="23"/>
      <c r="K377" s="24"/>
      <c r="L377" s="45"/>
      <c r="M377" s="69"/>
      <c r="N377" s="69"/>
      <c r="P377" s="29"/>
    </row>
    <row r="378">
      <c r="A378" s="17">
        <v>42560.0</v>
      </c>
      <c r="B378" s="18">
        <v>0.7013888888888888</v>
      </c>
      <c r="C378" s="20" t="s">
        <v>94</v>
      </c>
      <c r="D378" s="20" t="s">
        <v>321</v>
      </c>
      <c r="E378" s="20">
        <v>7.4</v>
      </c>
      <c r="F378" s="5">
        <f t="shared" ref="F378:F383" si="155">F377</f>
        <v>71.61937803</v>
      </c>
      <c r="G378" s="21" t="s">
        <v>24</v>
      </c>
      <c r="H378" s="25">
        <f t="shared" ref="H378:H383" si="156">-F378</f>
        <v>-71.61937803</v>
      </c>
      <c r="I378" s="31">
        <f t="shared" si="2"/>
        <v>7423.70663</v>
      </c>
      <c r="J378" s="23"/>
      <c r="K378" s="24"/>
      <c r="L378" s="45"/>
      <c r="M378" s="69"/>
      <c r="N378" s="69"/>
      <c r="P378" s="29"/>
    </row>
    <row r="379">
      <c r="A379" s="17">
        <v>42560.0</v>
      </c>
      <c r="B379" s="18">
        <v>0.6909722222222222</v>
      </c>
      <c r="C379" s="19" t="s">
        <v>81</v>
      </c>
      <c r="D379" s="20" t="s">
        <v>216</v>
      </c>
      <c r="E379" s="20">
        <v>8.46</v>
      </c>
      <c r="F379" s="5">
        <f t="shared" si="155"/>
        <v>71.61937803</v>
      </c>
      <c r="G379" s="21" t="s">
        <v>45</v>
      </c>
      <c r="H379" s="25">
        <f t="shared" si="156"/>
        <v>-71.61937803</v>
      </c>
      <c r="I379" s="31">
        <f t="shared" si="2"/>
        <v>7352.087252</v>
      </c>
      <c r="J379" s="23"/>
      <c r="K379" s="24"/>
      <c r="L379" s="45"/>
      <c r="M379" s="69"/>
      <c r="N379" s="69"/>
      <c r="P379" s="29"/>
    </row>
    <row r="380">
      <c r="A380" s="17">
        <v>42560.0</v>
      </c>
      <c r="B380" s="18">
        <v>0.6909722222222222</v>
      </c>
      <c r="C380" s="19" t="s">
        <v>81</v>
      </c>
      <c r="D380" s="20" t="s">
        <v>116</v>
      </c>
      <c r="E380" s="20">
        <v>17.46</v>
      </c>
      <c r="F380" s="5">
        <f t="shared" si="155"/>
        <v>71.61937803</v>
      </c>
      <c r="G380" s="21" t="s">
        <v>38</v>
      </c>
      <c r="H380" s="25">
        <f t="shared" si="156"/>
        <v>-71.61937803</v>
      </c>
      <c r="I380" s="31">
        <f t="shared" si="2"/>
        <v>7280.467873</v>
      </c>
      <c r="J380" s="23"/>
      <c r="K380" s="24"/>
      <c r="L380" s="45"/>
      <c r="M380" s="69"/>
      <c r="N380" s="69"/>
      <c r="P380" s="29"/>
    </row>
    <row r="381">
      <c r="A381" s="17">
        <v>42560.0</v>
      </c>
      <c r="B381" s="18">
        <v>0.6909722222222222</v>
      </c>
      <c r="C381" s="19" t="s">
        <v>81</v>
      </c>
      <c r="D381" s="20" t="s">
        <v>322</v>
      </c>
      <c r="E381" s="20">
        <v>9.01</v>
      </c>
      <c r="F381" s="5">
        <f t="shared" si="155"/>
        <v>71.61937803</v>
      </c>
      <c r="G381" s="21" t="s">
        <v>195</v>
      </c>
      <c r="H381" s="25">
        <f t="shared" si="156"/>
        <v>-71.61937803</v>
      </c>
      <c r="I381" s="31">
        <f t="shared" si="2"/>
        <v>7208.848495</v>
      </c>
      <c r="J381" s="23"/>
      <c r="K381" s="24"/>
      <c r="L381" s="45"/>
      <c r="M381" s="69"/>
      <c r="N381" s="69"/>
      <c r="P381" s="29"/>
    </row>
    <row r="382">
      <c r="A382" s="17">
        <v>42560.0</v>
      </c>
      <c r="B382" s="18">
        <v>0.6354166666666666</v>
      </c>
      <c r="C382" s="19" t="s">
        <v>16</v>
      </c>
      <c r="D382" s="20" t="s">
        <v>323</v>
      </c>
      <c r="E382" s="20">
        <v>7.16</v>
      </c>
      <c r="F382" s="5">
        <f t="shared" si="155"/>
        <v>71.61937803</v>
      </c>
      <c r="G382" s="21" t="s">
        <v>52</v>
      </c>
      <c r="H382" s="25">
        <f t="shared" si="156"/>
        <v>-71.61937803</v>
      </c>
      <c r="I382" s="31">
        <f t="shared" si="2"/>
        <v>7137.229117</v>
      </c>
      <c r="J382" s="23"/>
      <c r="K382" s="24"/>
      <c r="L382" s="45"/>
      <c r="M382" s="69"/>
      <c r="N382" s="69"/>
      <c r="P382" s="29"/>
    </row>
    <row r="383">
      <c r="A383" s="17">
        <v>42560.0</v>
      </c>
      <c r="B383" s="18">
        <v>0.6354166666666666</v>
      </c>
      <c r="C383" s="19" t="s">
        <v>16</v>
      </c>
      <c r="D383" s="20" t="s">
        <v>324</v>
      </c>
      <c r="E383" s="20">
        <v>19.54</v>
      </c>
      <c r="F383" s="5">
        <f t="shared" si="155"/>
        <v>71.61937803</v>
      </c>
      <c r="G383" s="21" t="s">
        <v>56</v>
      </c>
      <c r="H383" s="25">
        <f t="shared" si="156"/>
        <v>-71.61937803</v>
      </c>
      <c r="I383" s="31">
        <f t="shared" si="2"/>
        <v>7065.609739</v>
      </c>
      <c r="J383" s="23"/>
      <c r="K383" s="24"/>
      <c r="L383" s="45"/>
      <c r="M383" s="69"/>
      <c r="N383" s="69"/>
      <c r="P383" s="29"/>
    </row>
    <row r="384">
      <c r="A384" s="17">
        <v>42565.0</v>
      </c>
      <c r="B384" s="18">
        <v>0.8333333333333334</v>
      </c>
      <c r="C384" s="20" t="s">
        <v>196</v>
      </c>
      <c r="D384" s="20" t="s">
        <v>325</v>
      </c>
      <c r="E384" s="20">
        <v>3.43</v>
      </c>
      <c r="F384" s="5">
        <f t="shared" ref="F384:F385" si="157">I383/100</f>
        <v>70.65609739</v>
      </c>
      <c r="G384" s="21" t="s">
        <v>18</v>
      </c>
      <c r="H384" s="31">
        <f t="shared" ref="H384:H385" si="158">F384*(E384-1)*0.95</f>
        <v>163.1096008</v>
      </c>
      <c r="I384" s="31">
        <f t="shared" si="2"/>
        <v>7228.71934</v>
      </c>
      <c r="J384" s="23"/>
      <c r="K384" s="24"/>
      <c r="L384" s="45"/>
      <c r="M384" s="69"/>
      <c r="N384" s="69"/>
      <c r="P384" s="29"/>
    </row>
    <row r="385">
      <c r="A385" s="17">
        <v>42566.0</v>
      </c>
      <c r="B385" s="18">
        <v>0.84375</v>
      </c>
      <c r="C385" s="19" t="s">
        <v>326</v>
      </c>
      <c r="D385" s="20" t="s">
        <v>327</v>
      </c>
      <c r="E385" s="20">
        <v>9.48</v>
      </c>
      <c r="F385" s="5">
        <f t="shared" si="157"/>
        <v>72.2871934</v>
      </c>
      <c r="G385" s="21" t="s">
        <v>18</v>
      </c>
      <c r="H385" s="31">
        <f t="shared" si="158"/>
        <v>582.34563</v>
      </c>
      <c r="I385" s="31">
        <f t="shared" si="2"/>
        <v>7811.06497</v>
      </c>
      <c r="J385" s="23"/>
      <c r="K385" s="24"/>
      <c r="L385" s="45"/>
      <c r="M385" s="69"/>
      <c r="N385" s="69"/>
      <c r="P385" s="29"/>
    </row>
    <row r="386">
      <c r="A386" s="17">
        <v>42566.0</v>
      </c>
      <c r="B386" s="18">
        <v>0.6527777777777778</v>
      </c>
      <c r="C386" s="20" t="s">
        <v>33</v>
      </c>
      <c r="D386" s="20" t="s">
        <v>328</v>
      </c>
      <c r="E386" s="20">
        <v>7.2</v>
      </c>
      <c r="F386" s="5">
        <f>F385</f>
        <v>72.2871934</v>
      </c>
      <c r="G386" s="21" t="s">
        <v>62</v>
      </c>
      <c r="H386" s="25">
        <f>-F386</f>
        <v>-72.2871934</v>
      </c>
      <c r="I386" s="31">
        <f t="shared" si="2"/>
        <v>7738.777777</v>
      </c>
      <c r="J386" s="23"/>
      <c r="K386" s="24"/>
      <c r="L386" s="45"/>
      <c r="M386" s="69"/>
      <c r="N386" s="69"/>
      <c r="P386" s="29"/>
    </row>
    <row r="387">
      <c r="A387" s="17">
        <v>42567.0</v>
      </c>
      <c r="B387" s="18">
        <v>0.7395833333333334</v>
      </c>
      <c r="C387" s="19" t="s">
        <v>101</v>
      </c>
      <c r="D387" s="20" t="s">
        <v>329</v>
      </c>
      <c r="E387" s="20">
        <v>23.0</v>
      </c>
      <c r="F387" s="5">
        <f>I386/100</f>
        <v>77.38777777</v>
      </c>
      <c r="G387" s="21" t="s">
        <v>18</v>
      </c>
      <c r="H387" s="31">
        <f>F387*(E387-1)*0.95</f>
        <v>1617.404555</v>
      </c>
      <c r="I387" s="31">
        <f t="shared" si="2"/>
        <v>9356.182332</v>
      </c>
      <c r="J387" s="23"/>
      <c r="K387" s="24"/>
      <c r="L387" s="45"/>
      <c r="M387" s="69"/>
      <c r="N387" s="69"/>
      <c r="P387" s="29"/>
    </row>
    <row r="388">
      <c r="A388" s="17">
        <v>42567.0</v>
      </c>
      <c r="B388" s="18">
        <v>0.7395833333333334</v>
      </c>
      <c r="C388" s="20" t="s">
        <v>101</v>
      </c>
      <c r="D388" s="20" t="s">
        <v>330</v>
      </c>
      <c r="E388" s="20">
        <v>18.84</v>
      </c>
      <c r="F388" s="5">
        <f t="shared" ref="F388:F393" si="159">F387</f>
        <v>77.38777777</v>
      </c>
      <c r="G388" s="21" t="s">
        <v>48</v>
      </c>
      <c r="H388" s="25">
        <f t="shared" ref="H388:H389" si="160">-F388</f>
        <v>-77.38777777</v>
      </c>
      <c r="I388" s="31">
        <f t="shared" si="2"/>
        <v>9278.794554</v>
      </c>
      <c r="J388" s="23"/>
      <c r="K388" s="24"/>
      <c r="L388" s="45"/>
      <c r="M388" s="69"/>
      <c r="N388" s="69"/>
      <c r="P388" s="29"/>
    </row>
    <row r="389">
      <c r="A389" s="17">
        <v>42567.0</v>
      </c>
      <c r="B389" s="18">
        <v>0.7395833333333334</v>
      </c>
      <c r="C389" s="20" t="s">
        <v>101</v>
      </c>
      <c r="D389" s="20" t="s">
        <v>331</v>
      </c>
      <c r="E389" s="20">
        <v>39.89</v>
      </c>
      <c r="F389" s="5">
        <f t="shared" si="159"/>
        <v>77.38777777</v>
      </c>
      <c r="G389" s="21" t="s">
        <v>56</v>
      </c>
      <c r="H389" s="25">
        <f t="shared" si="160"/>
        <v>-77.38777777</v>
      </c>
      <c r="I389" s="31">
        <f t="shared" si="2"/>
        <v>9201.406777</v>
      </c>
      <c r="J389" s="23"/>
      <c r="K389" s="24"/>
      <c r="L389" s="45"/>
      <c r="M389" s="69"/>
      <c r="N389" s="69"/>
      <c r="P389" s="29"/>
    </row>
    <row r="390">
      <c r="A390" s="17">
        <v>42567.0</v>
      </c>
      <c r="B390" s="18">
        <v>0.6493055555555556</v>
      </c>
      <c r="C390" s="20" t="s">
        <v>33</v>
      </c>
      <c r="D390" s="20" t="s">
        <v>332</v>
      </c>
      <c r="E390" s="20">
        <v>4.17</v>
      </c>
      <c r="F390" s="5">
        <f t="shared" si="159"/>
        <v>77.38777777</v>
      </c>
      <c r="G390" s="21" t="s">
        <v>18</v>
      </c>
      <c r="H390" s="31">
        <f>F390*(E390-1)*0.95</f>
        <v>233.0532928</v>
      </c>
      <c r="I390" s="31">
        <f t="shared" si="2"/>
        <v>9434.460069</v>
      </c>
      <c r="J390" s="23"/>
      <c r="K390" s="24"/>
      <c r="L390" s="45"/>
      <c r="M390" s="69"/>
      <c r="N390" s="69"/>
      <c r="P390" s="29"/>
    </row>
    <row r="391">
      <c r="A391" s="17">
        <v>42567.0</v>
      </c>
      <c r="B391" s="18">
        <v>0.6493055555555556</v>
      </c>
      <c r="C391" s="20" t="s">
        <v>33</v>
      </c>
      <c r="D391" s="20" t="s">
        <v>333</v>
      </c>
      <c r="E391" s="20">
        <v>5.79</v>
      </c>
      <c r="F391" s="5">
        <f t="shared" si="159"/>
        <v>77.38777777</v>
      </c>
      <c r="G391" s="21" t="s">
        <v>56</v>
      </c>
      <c r="H391" s="25">
        <f t="shared" ref="H391:H393" si="161">-F391</f>
        <v>-77.38777777</v>
      </c>
      <c r="I391" s="31">
        <f t="shared" si="2"/>
        <v>9357.072292</v>
      </c>
      <c r="J391" s="23"/>
      <c r="K391" s="24"/>
      <c r="L391" s="45"/>
      <c r="M391" s="69"/>
      <c r="N391" s="69"/>
      <c r="P391" s="29"/>
    </row>
    <row r="392">
      <c r="A392" s="17">
        <v>42567.0</v>
      </c>
      <c r="B392" s="18">
        <v>0.625</v>
      </c>
      <c r="C392" s="19" t="s">
        <v>33</v>
      </c>
      <c r="D392" s="20" t="s">
        <v>310</v>
      </c>
      <c r="E392" s="20">
        <v>8.7</v>
      </c>
      <c r="F392" s="5">
        <f t="shared" si="159"/>
        <v>77.38777777</v>
      </c>
      <c r="G392" s="21" t="s">
        <v>38</v>
      </c>
      <c r="H392" s="25">
        <f t="shared" si="161"/>
        <v>-77.38777777</v>
      </c>
      <c r="I392" s="31">
        <f t="shared" si="2"/>
        <v>9279.684514</v>
      </c>
      <c r="J392" s="23"/>
      <c r="K392" s="24"/>
      <c r="L392" s="45"/>
      <c r="M392" s="69"/>
      <c r="N392" s="69"/>
      <c r="P392" s="29"/>
    </row>
    <row r="393">
      <c r="A393" s="17">
        <v>42567.0</v>
      </c>
      <c r="B393" s="18">
        <v>0.59375</v>
      </c>
      <c r="C393" s="20" t="s">
        <v>334</v>
      </c>
      <c r="D393" s="20" t="s">
        <v>335</v>
      </c>
      <c r="E393" s="20">
        <v>7.0</v>
      </c>
      <c r="F393" s="5">
        <f t="shared" si="159"/>
        <v>77.38777777</v>
      </c>
      <c r="G393" s="21" t="s">
        <v>45</v>
      </c>
      <c r="H393" s="25">
        <f t="shared" si="161"/>
        <v>-77.38777777</v>
      </c>
      <c r="I393" s="31">
        <f t="shared" si="2"/>
        <v>9202.296736</v>
      </c>
      <c r="J393" s="23"/>
      <c r="K393" s="24"/>
      <c r="L393" s="45"/>
      <c r="M393" s="69"/>
      <c r="N393" s="69"/>
      <c r="P393" s="29"/>
    </row>
    <row r="394">
      <c r="A394" s="17">
        <v>42572.0</v>
      </c>
      <c r="B394" s="18">
        <v>0.8159722222222222</v>
      </c>
      <c r="C394" s="20" t="s">
        <v>196</v>
      </c>
      <c r="D394" s="20" t="s">
        <v>336</v>
      </c>
      <c r="E394" s="20">
        <v>1.41</v>
      </c>
      <c r="F394" s="5">
        <f t="shared" ref="F394:F395" si="162">I393/100</f>
        <v>92.02296736</v>
      </c>
      <c r="G394" s="21" t="s">
        <v>18</v>
      </c>
      <c r="H394" s="31">
        <f>F394*(E394-1)*0.95</f>
        <v>35.84294579</v>
      </c>
      <c r="I394" s="31">
        <f t="shared" si="2"/>
        <v>9238.139682</v>
      </c>
      <c r="J394" s="23"/>
      <c r="K394" s="24"/>
      <c r="L394" s="45"/>
      <c r="M394" s="69"/>
      <c r="N394" s="69"/>
      <c r="P394" s="29"/>
    </row>
    <row r="395">
      <c r="A395" s="17">
        <v>42574.0</v>
      </c>
      <c r="B395" s="18">
        <v>0.6875</v>
      </c>
      <c r="C395" s="20" t="s">
        <v>16</v>
      </c>
      <c r="D395" s="20" t="s">
        <v>291</v>
      </c>
      <c r="E395" s="20">
        <v>5.92</v>
      </c>
      <c r="F395" s="5">
        <f t="shared" si="162"/>
        <v>92.38139682</v>
      </c>
      <c r="G395" s="21" t="s">
        <v>24</v>
      </c>
      <c r="H395" s="25">
        <f t="shared" ref="H395:H396" si="163">-F395</f>
        <v>-92.38139682</v>
      </c>
      <c r="I395" s="31">
        <f t="shared" si="2"/>
        <v>9145.758285</v>
      </c>
      <c r="J395" s="23"/>
      <c r="K395" s="24"/>
      <c r="L395" s="45"/>
      <c r="M395" s="69"/>
      <c r="N395" s="69"/>
      <c r="P395" s="29"/>
    </row>
    <row r="396">
      <c r="A396" s="17">
        <v>42574.0</v>
      </c>
      <c r="B396" s="18">
        <v>0.6875</v>
      </c>
      <c r="C396" s="20" t="s">
        <v>16</v>
      </c>
      <c r="D396" s="20" t="s">
        <v>305</v>
      </c>
      <c r="E396" s="20">
        <v>7.9</v>
      </c>
      <c r="F396" s="5">
        <f t="shared" ref="F396:F398" si="164">F395</f>
        <v>92.38139682</v>
      </c>
      <c r="G396" s="21" t="s">
        <v>45</v>
      </c>
      <c r="H396" s="25">
        <f t="shared" si="163"/>
        <v>-92.38139682</v>
      </c>
      <c r="I396" s="31">
        <f t="shared" si="2"/>
        <v>9053.376888</v>
      </c>
      <c r="J396" s="23"/>
      <c r="K396" s="24"/>
      <c r="L396" s="45"/>
      <c r="M396" s="69"/>
      <c r="N396" s="69"/>
      <c r="P396" s="29"/>
    </row>
    <row r="397">
      <c r="A397" s="17">
        <v>42574.0</v>
      </c>
      <c r="B397" s="18">
        <v>0.6493055555555556</v>
      </c>
      <c r="C397" s="19" t="s">
        <v>94</v>
      </c>
      <c r="D397" s="20" t="s">
        <v>176</v>
      </c>
      <c r="E397" s="20">
        <v>1.55</v>
      </c>
      <c r="F397" s="5">
        <f t="shared" si="164"/>
        <v>92.38139682</v>
      </c>
      <c r="G397" s="21" t="s">
        <v>18</v>
      </c>
      <c r="H397" s="31">
        <f>F397*(E397-1)*0.95</f>
        <v>48.26927984</v>
      </c>
      <c r="I397" s="31">
        <f t="shared" si="2"/>
        <v>9101.646168</v>
      </c>
      <c r="J397" s="23"/>
      <c r="K397" s="24"/>
      <c r="L397" s="45"/>
      <c r="M397" s="69"/>
      <c r="N397" s="69"/>
      <c r="P397" s="29"/>
    </row>
    <row r="398">
      <c r="A398" s="17">
        <v>42574.0</v>
      </c>
      <c r="B398" s="18">
        <v>0.6493055555555556</v>
      </c>
      <c r="C398" s="20" t="s">
        <v>94</v>
      </c>
      <c r="D398" s="20" t="s">
        <v>184</v>
      </c>
      <c r="E398" s="20">
        <v>6.32</v>
      </c>
      <c r="F398" s="5">
        <f t="shared" si="164"/>
        <v>92.38139682</v>
      </c>
      <c r="G398" s="21" t="s">
        <v>48</v>
      </c>
      <c r="H398" s="25">
        <f t="shared" ref="H398:H405" si="165">-F398</f>
        <v>-92.38139682</v>
      </c>
      <c r="I398" s="31">
        <f t="shared" si="2"/>
        <v>9009.264771</v>
      </c>
      <c r="J398" s="23"/>
      <c r="K398" s="24"/>
      <c r="L398" s="45"/>
      <c r="M398" s="69"/>
      <c r="N398" s="69"/>
      <c r="P398" s="29"/>
    </row>
    <row r="399">
      <c r="A399" s="17">
        <v>42577.0</v>
      </c>
      <c r="B399" s="18">
        <v>0.6319444444444444</v>
      </c>
      <c r="C399" s="20" t="s">
        <v>151</v>
      </c>
      <c r="D399" s="20" t="s">
        <v>129</v>
      </c>
      <c r="E399" s="20">
        <v>3.62</v>
      </c>
      <c r="F399" s="5">
        <f>I398/100</f>
        <v>90.09264771</v>
      </c>
      <c r="G399" s="21" t="s">
        <v>24</v>
      </c>
      <c r="H399" s="25">
        <f t="shared" si="165"/>
        <v>-90.09264771</v>
      </c>
      <c r="I399" s="31">
        <f t="shared" si="2"/>
        <v>8919.172124</v>
      </c>
      <c r="J399" s="23"/>
      <c r="K399" s="24"/>
      <c r="L399" s="45"/>
      <c r="M399" s="69"/>
      <c r="N399" s="69"/>
      <c r="P399" s="29"/>
    </row>
    <row r="400">
      <c r="A400" s="17">
        <v>42577.0</v>
      </c>
      <c r="B400" s="18">
        <v>0.6319444444444444</v>
      </c>
      <c r="C400" s="20" t="s">
        <v>151</v>
      </c>
      <c r="D400" s="20" t="s">
        <v>337</v>
      </c>
      <c r="E400" s="20">
        <v>7.79</v>
      </c>
      <c r="F400" s="5">
        <f>F399</f>
        <v>90.09264771</v>
      </c>
      <c r="G400" s="21" t="s">
        <v>45</v>
      </c>
      <c r="H400" s="25">
        <f t="shared" si="165"/>
        <v>-90.09264771</v>
      </c>
      <c r="I400" s="31">
        <f t="shared" si="2"/>
        <v>8829.079476</v>
      </c>
      <c r="J400" s="23"/>
      <c r="K400" s="24"/>
      <c r="L400" s="45"/>
      <c r="M400" s="69"/>
      <c r="N400" s="69"/>
      <c r="P400" s="29"/>
    </row>
    <row r="401">
      <c r="A401" s="17">
        <v>42578.0</v>
      </c>
      <c r="B401" s="18">
        <v>0.65625</v>
      </c>
      <c r="C401" s="20" t="s">
        <v>151</v>
      </c>
      <c r="D401" s="20" t="s">
        <v>338</v>
      </c>
      <c r="E401" s="20">
        <v>4.46</v>
      </c>
      <c r="F401" s="5">
        <f>I400/100</f>
        <v>88.29079476</v>
      </c>
      <c r="G401" s="21" t="s">
        <v>24</v>
      </c>
      <c r="H401" s="25">
        <f t="shared" si="165"/>
        <v>-88.29079476</v>
      </c>
      <c r="I401" s="31">
        <f t="shared" si="2"/>
        <v>8740.788681</v>
      </c>
      <c r="J401" s="23"/>
      <c r="K401" s="24"/>
      <c r="L401" s="45"/>
      <c r="M401" s="69"/>
      <c r="N401" s="69"/>
      <c r="P401" s="29"/>
    </row>
    <row r="402">
      <c r="A402" s="17">
        <v>42578.0</v>
      </c>
      <c r="B402" s="18">
        <v>0.65625</v>
      </c>
      <c r="C402" s="20" t="s">
        <v>151</v>
      </c>
      <c r="D402" s="20" t="s">
        <v>302</v>
      </c>
      <c r="E402" s="20">
        <v>2.91</v>
      </c>
      <c r="F402" s="5">
        <f t="shared" ref="F402:F405" si="166">F401</f>
        <v>88.29079476</v>
      </c>
      <c r="G402" s="21" t="s">
        <v>45</v>
      </c>
      <c r="H402" s="25">
        <f t="shared" si="165"/>
        <v>-88.29079476</v>
      </c>
      <c r="I402" s="31">
        <f t="shared" si="2"/>
        <v>8652.497886</v>
      </c>
      <c r="J402" s="23"/>
      <c r="K402" s="24"/>
      <c r="L402" s="45"/>
      <c r="M402" s="69"/>
      <c r="N402" s="69"/>
      <c r="P402" s="29"/>
    </row>
    <row r="403">
      <c r="A403" s="17">
        <v>42578.0</v>
      </c>
      <c r="B403" s="18">
        <v>0.6319444444444444</v>
      </c>
      <c r="C403" s="20" t="s">
        <v>151</v>
      </c>
      <c r="D403" s="20" t="s">
        <v>339</v>
      </c>
      <c r="E403" s="20">
        <v>14.54</v>
      </c>
      <c r="F403" s="5">
        <f t="shared" si="166"/>
        <v>88.29079476</v>
      </c>
      <c r="G403" s="21" t="s">
        <v>45</v>
      </c>
      <c r="H403" s="25">
        <f t="shared" si="165"/>
        <v>-88.29079476</v>
      </c>
      <c r="I403" s="31">
        <f t="shared" si="2"/>
        <v>8564.207092</v>
      </c>
      <c r="J403" s="23"/>
      <c r="K403" s="24"/>
      <c r="L403" s="45"/>
      <c r="M403" s="69"/>
      <c r="N403" s="69"/>
      <c r="P403" s="29"/>
    </row>
    <row r="404">
      <c r="A404" s="17">
        <v>42578.0</v>
      </c>
      <c r="B404" s="18">
        <v>0.6319444444444444</v>
      </c>
      <c r="C404" s="19" t="s">
        <v>151</v>
      </c>
      <c r="D404" s="20" t="s">
        <v>323</v>
      </c>
      <c r="E404" s="20">
        <v>28.44</v>
      </c>
      <c r="F404" s="5">
        <f t="shared" si="166"/>
        <v>88.29079476</v>
      </c>
      <c r="G404" s="21" t="s">
        <v>38</v>
      </c>
      <c r="H404" s="25">
        <f t="shared" si="165"/>
        <v>-88.29079476</v>
      </c>
      <c r="I404" s="31">
        <f t="shared" si="2"/>
        <v>8475.916297</v>
      </c>
      <c r="J404" s="23"/>
      <c r="K404" s="24"/>
      <c r="L404" s="45"/>
      <c r="M404" s="69"/>
      <c r="N404" s="69"/>
      <c r="P404" s="29"/>
    </row>
    <row r="405">
      <c r="A405" s="17">
        <v>42578.0</v>
      </c>
      <c r="B405" s="18">
        <v>0.6076388888888888</v>
      </c>
      <c r="C405" s="19" t="s">
        <v>151</v>
      </c>
      <c r="D405" s="20" t="s">
        <v>340</v>
      </c>
      <c r="E405" s="20">
        <v>14.23</v>
      </c>
      <c r="F405" s="5">
        <f t="shared" si="166"/>
        <v>88.29079476</v>
      </c>
      <c r="G405" s="21" t="s">
        <v>64</v>
      </c>
      <c r="H405" s="25">
        <f t="shared" si="165"/>
        <v>-88.29079476</v>
      </c>
      <c r="I405" s="31">
        <f t="shared" si="2"/>
        <v>8387.625502</v>
      </c>
      <c r="J405" s="23"/>
      <c r="K405" s="24"/>
      <c r="L405" s="45"/>
      <c r="M405" s="69"/>
      <c r="N405" s="69"/>
      <c r="P405" s="29"/>
    </row>
    <row r="406">
      <c r="A406" s="17">
        <v>42579.0</v>
      </c>
      <c r="B406" s="18">
        <v>0.6319444444444444</v>
      </c>
      <c r="C406" s="19" t="s">
        <v>151</v>
      </c>
      <c r="D406" s="20" t="s">
        <v>155</v>
      </c>
      <c r="E406" s="20">
        <v>3.93</v>
      </c>
      <c r="F406" s="5">
        <f>I405/100</f>
        <v>83.87625502</v>
      </c>
      <c r="G406" s="21" t="s">
        <v>18</v>
      </c>
      <c r="H406" s="31">
        <f>F406*(E406-1)*0.95</f>
        <v>233.4695559</v>
      </c>
      <c r="I406" s="31">
        <f t="shared" si="2"/>
        <v>8621.095058</v>
      </c>
      <c r="J406" s="23"/>
      <c r="K406" s="24"/>
      <c r="L406" s="45"/>
      <c r="M406" s="69"/>
      <c r="N406" s="69"/>
      <c r="P406" s="29"/>
    </row>
    <row r="407">
      <c r="A407" s="17">
        <v>42579.0</v>
      </c>
      <c r="B407" s="18">
        <v>0.6319444444444444</v>
      </c>
      <c r="C407" s="20" t="s">
        <v>151</v>
      </c>
      <c r="D407" s="20" t="s">
        <v>221</v>
      </c>
      <c r="E407" s="20">
        <v>13.5</v>
      </c>
      <c r="F407" s="5">
        <f t="shared" ref="F407:F409" si="167">F406</f>
        <v>83.87625502</v>
      </c>
      <c r="G407" s="21" t="s">
        <v>24</v>
      </c>
      <c r="H407" s="25">
        <f t="shared" ref="H407:H408" si="168">-F407</f>
        <v>-83.87625502</v>
      </c>
      <c r="I407" s="31">
        <f t="shared" si="2"/>
        <v>8537.218803</v>
      </c>
      <c r="J407" s="23"/>
      <c r="K407" s="24"/>
      <c r="L407" s="45"/>
      <c r="M407" s="69"/>
      <c r="N407" s="69"/>
      <c r="P407" s="29"/>
    </row>
    <row r="408">
      <c r="A408" s="17">
        <v>42579.0</v>
      </c>
      <c r="B408" s="18">
        <v>0.6319444444444444</v>
      </c>
      <c r="C408" s="20" t="s">
        <v>151</v>
      </c>
      <c r="D408" s="20" t="s">
        <v>341</v>
      </c>
      <c r="E408" s="20">
        <v>32.25</v>
      </c>
      <c r="F408" s="5">
        <f t="shared" si="167"/>
        <v>83.87625502</v>
      </c>
      <c r="G408" s="21" t="s">
        <v>125</v>
      </c>
      <c r="H408" s="25">
        <f t="shared" si="168"/>
        <v>-83.87625502</v>
      </c>
      <c r="I408" s="31">
        <f t="shared" si="2"/>
        <v>8453.342548</v>
      </c>
      <c r="J408" s="23"/>
      <c r="K408" s="24"/>
      <c r="L408" s="45"/>
      <c r="M408" s="69"/>
      <c r="N408" s="69"/>
      <c r="P408" s="29"/>
    </row>
    <row r="409">
      <c r="A409" s="17">
        <v>42579.0</v>
      </c>
      <c r="B409" s="18">
        <v>0.6076388888888888</v>
      </c>
      <c r="C409" s="20" t="s">
        <v>151</v>
      </c>
      <c r="D409" s="20" t="s">
        <v>342</v>
      </c>
      <c r="E409" s="20">
        <v>5.06</v>
      </c>
      <c r="F409" s="5">
        <f t="shared" si="167"/>
        <v>83.87625502</v>
      </c>
      <c r="G409" s="21" t="s">
        <v>18</v>
      </c>
      <c r="H409" s="31">
        <f>F409*(E409-1)*0.95</f>
        <v>323.5107156</v>
      </c>
      <c r="I409" s="31">
        <f t="shared" si="2"/>
        <v>8776.853264</v>
      </c>
      <c r="J409" s="23"/>
      <c r="K409" s="24"/>
      <c r="L409" s="45"/>
      <c r="M409" s="69"/>
      <c r="N409" s="69"/>
      <c r="P409" s="29"/>
    </row>
    <row r="410">
      <c r="A410" s="17">
        <v>42580.0</v>
      </c>
      <c r="B410" s="18">
        <v>0.7048611111111112</v>
      </c>
      <c r="C410" s="20" t="s">
        <v>151</v>
      </c>
      <c r="D410" s="20" t="s">
        <v>317</v>
      </c>
      <c r="E410" s="20">
        <v>2.72</v>
      </c>
      <c r="F410" s="5">
        <f>I409/100</f>
        <v>87.76853264</v>
      </c>
      <c r="G410" s="21" t="s">
        <v>38</v>
      </c>
      <c r="H410" s="25">
        <f t="shared" ref="H410:H411" si="169">-F410</f>
        <v>-87.76853264</v>
      </c>
      <c r="I410" s="31">
        <f t="shared" si="2"/>
        <v>8689.084731</v>
      </c>
      <c r="J410" s="23"/>
      <c r="K410" s="24"/>
      <c r="L410" s="45"/>
      <c r="M410" s="69"/>
      <c r="N410" s="69"/>
      <c r="P410" s="29"/>
    </row>
    <row r="411">
      <c r="A411" s="17">
        <v>42580.0</v>
      </c>
      <c r="B411" s="18">
        <v>0.7048611111111112</v>
      </c>
      <c r="C411" s="20" t="s">
        <v>151</v>
      </c>
      <c r="D411" s="20" t="s">
        <v>343</v>
      </c>
      <c r="E411" s="20">
        <v>23.75</v>
      </c>
      <c r="F411" s="5">
        <f t="shared" ref="F411:F416" si="170">F410</f>
        <v>87.76853264</v>
      </c>
      <c r="G411" s="21" t="s">
        <v>56</v>
      </c>
      <c r="H411" s="25">
        <f t="shared" si="169"/>
        <v>-87.76853264</v>
      </c>
      <c r="I411" s="31">
        <f t="shared" si="2"/>
        <v>8601.316198</v>
      </c>
      <c r="J411" s="23"/>
      <c r="K411" s="24"/>
      <c r="L411" s="45"/>
      <c r="M411" s="69"/>
      <c r="N411" s="69"/>
      <c r="P411" s="29"/>
    </row>
    <row r="412">
      <c r="A412" s="17">
        <v>42580.0</v>
      </c>
      <c r="B412" s="18">
        <v>0.65625</v>
      </c>
      <c r="C412" s="20" t="s">
        <v>151</v>
      </c>
      <c r="D412" s="20" t="s">
        <v>344</v>
      </c>
      <c r="E412" s="20">
        <v>11.01</v>
      </c>
      <c r="F412" s="5">
        <f t="shared" si="170"/>
        <v>87.76853264</v>
      </c>
      <c r="G412" s="21" t="s">
        <v>18</v>
      </c>
      <c r="H412" s="31">
        <f>F412*(E412-1)*0.95</f>
        <v>834.6348611</v>
      </c>
      <c r="I412" s="31">
        <f t="shared" si="2"/>
        <v>9435.951059</v>
      </c>
      <c r="J412" s="23"/>
      <c r="K412" s="24"/>
      <c r="L412" s="45"/>
      <c r="M412" s="69"/>
      <c r="N412" s="69"/>
      <c r="P412" s="29"/>
    </row>
    <row r="413">
      <c r="A413" s="17">
        <v>42580.0</v>
      </c>
      <c r="B413" s="18">
        <v>0.65625</v>
      </c>
      <c r="C413" s="20" t="s">
        <v>151</v>
      </c>
      <c r="D413" s="20" t="s">
        <v>321</v>
      </c>
      <c r="E413" s="20">
        <v>6.78</v>
      </c>
      <c r="F413" s="5">
        <f t="shared" si="170"/>
        <v>87.76853264</v>
      </c>
      <c r="G413" s="21" t="s">
        <v>38</v>
      </c>
      <c r="H413" s="25">
        <f>-F413</f>
        <v>-87.76853264</v>
      </c>
      <c r="I413" s="31">
        <f t="shared" si="2"/>
        <v>9348.182527</v>
      </c>
      <c r="J413" s="23"/>
      <c r="K413" s="24"/>
      <c r="L413" s="45"/>
      <c r="M413" s="69"/>
      <c r="N413" s="69"/>
      <c r="P413" s="29"/>
    </row>
    <row r="414">
      <c r="A414" s="17">
        <v>42580.0</v>
      </c>
      <c r="B414" s="18">
        <v>0.6076388888888888</v>
      </c>
      <c r="C414" s="20" t="s">
        <v>151</v>
      </c>
      <c r="D414" s="20" t="s">
        <v>345</v>
      </c>
      <c r="E414" s="20">
        <v>3.3</v>
      </c>
      <c r="F414" s="5">
        <f t="shared" si="170"/>
        <v>87.76853264</v>
      </c>
      <c r="G414" s="21" t="s">
        <v>18</v>
      </c>
      <c r="H414" s="31">
        <f>F414*(E414-1)*0.95</f>
        <v>191.7742438</v>
      </c>
      <c r="I414" s="31">
        <f t="shared" si="2"/>
        <v>9539.956771</v>
      </c>
      <c r="J414" s="23"/>
      <c r="K414" s="24"/>
      <c r="L414" s="45"/>
      <c r="M414" s="69"/>
      <c r="N414" s="69"/>
      <c r="P414" s="29"/>
    </row>
    <row r="415">
      <c r="A415" s="17">
        <v>42580.0</v>
      </c>
      <c r="B415" s="18">
        <v>0.5833333333333334</v>
      </c>
      <c r="C415" s="20" t="s">
        <v>151</v>
      </c>
      <c r="D415" s="20" t="s">
        <v>141</v>
      </c>
      <c r="E415" s="20">
        <v>8.0</v>
      </c>
      <c r="F415" s="5">
        <f t="shared" si="170"/>
        <v>87.76853264</v>
      </c>
      <c r="G415" s="21" t="s">
        <v>24</v>
      </c>
      <c r="H415" s="25">
        <f t="shared" ref="H415:H420" si="171">-F415</f>
        <v>-87.76853264</v>
      </c>
      <c r="I415" s="31">
        <f t="shared" si="2"/>
        <v>9452.188238</v>
      </c>
      <c r="J415" s="23"/>
      <c r="K415" s="24"/>
      <c r="L415" s="45"/>
      <c r="M415" s="69"/>
      <c r="N415" s="69"/>
      <c r="P415" s="29"/>
    </row>
    <row r="416">
      <c r="A416" s="17">
        <v>42580.0</v>
      </c>
      <c r="B416" s="18">
        <v>0.5833333333333334</v>
      </c>
      <c r="C416" s="20" t="s">
        <v>151</v>
      </c>
      <c r="D416" s="20" t="s">
        <v>346</v>
      </c>
      <c r="E416" s="20">
        <v>10.0</v>
      </c>
      <c r="F416" s="5">
        <f t="shared" si="170"/>
        <v>87.76853264</v>
      </c>
      <c r="G416" s="21" t="s">
        <v>38</v>
      </c>
      <c r="H416" s="25">
        <f t="shared" si="171"/>
        <v>-87.76853264</v>
      </c>
      <c r="I416" s="31">
        <f t="shared" si="2"/>
        <v>9364.419705</v>
      </c>
      <c r="J416" s="23"/>
      <c r="K416" s="24"/>
      <c r="L416" s="45"/>
      <c r="M416" s="69"/>
      <c r="N416" s="69"/>
      <c r="P416" s="29"/>
    </row>
    <row r="417">
      <c r="A417" s="17">
        <v>42581.0</v>
      </c>
      <c r="B417" s="18">
        <v>0.6319444444444444</v>
      </c>
      <c r="C417" s="20" t="s">
        <v>151</v>
      </c>
      <c r="D417" s="20" t="s">
        <v>307</v>
      </c>
      <c r="E417" s="20">
        <v>21.0</v>
      </c>
      <c r="F417" s="5">
        <f>I416/100</f>
        <v>93.64419705</v>
      </c>
      <c r="G417" s="21" t="s">
        <v>48</v>
      </c>
      <c r="H417" s="25">
        <f t="shared" si="171"/>
        <v>-93.64419705</v>
      </c>
      <c r="I417" s="31">
        <f t="shared" si="2"/>
        <v>9270.775508</v>
      </c>
      <c r="J417" s="23"/>
      <c r="K417" s="24"/>
      <c r="L417" s="45"/>
      <c r="M417" s="69"/>
      <c r="N417" s="69"/>
      <c r="P417" s="29"/>
    </row>
    <row r="418">
      <c r="A418" s="17">
        <v>42581.0</v>
      </c>
      <c r="B418" s="18">
        <v>0.59375</v>
      </c>
      <c r="C418" s="19" t="s">
        <v>81</v>
      </c>
      <c r="D418" s="20" t="s">
        <v>347</v>
      </c>
      <c r="E418" s="20">
        <v>3.25</v>
      </c>
      <c r="F418" s="5">
        <f>F417</f>
        <v>93.64419705</v>
      </c>
      <c r="G418" s="21" t="s">
        <v>24</v>
      </c>
      <c r="H418" s="25">
        <f t="shared" si="171"/>
        <v>-93.64419705</v>
      </c>
      <c r="I418" s="31">
        <f t="shared" si="2"/>
        <v>9177.131311</v>
      </c>
      <c r="J418" s="23"/>
      <c r="K418" s="24"/>
      <c r="L418" s="45"/>
      <c r="M418" s="69"/>
      <c r="N418" s="69"/>
      <c r="P418" s="29"/>
    </row>
    <row r="419">
      <c r="A419" s="17">
        <v>42584.0</v>
      </c>
      <c r="B419" s="18">
        <v>0.8506944444444444</v>
      </c>
      <c r="C419" s="19" t="s">
        <v>348</v>
      </c>
      <c r="D419" s="20" t="s">
        <v>330</v>
      </c>
      <c r="E419" s="20">
        <v>5.07</v>
      </c>
      <c r="F419" s="5">
        <f t="shared" ref="F419:F420" si="172">I418/100</f>
        <v>91.77131311</v>
      </c>
      <c r="G419" s="21" t="s">
        <v>24</v>
      </c>
      <c r="H419" s="25">
        <f t="shared" si="171"/>
        <v>-91.77131311</v>
      </c>
      <c r="I419" s="31">
        <f t="shared" si="2"/>
        <v>9085.359998</v>
      </c>
      <c r="J419" s="23"/>
      <c r="K419" s="24"/>
      <c r="L419" s="45"/>
      <c r="M419" s="69"/>
      <c r="N419" s="69"/>
      <c r="P419" s="29"/>
    </row>
    <row r="420">
      <c r="A420" s="17">
        <v>42588.0</v>
      </c>
      <c r="B420" s="18">
        <v>0.65625</v>
      </c>
      <c r="C420" s="19" t="s">
        <v>20</v>
      </c>
      <c r="D420" s="20" t="s">
        <v>349</v>
      </c>
      <c r="E420" s="20">
        <v>2.96</v>
      </c>
      <c r="F420" s="5">
        <f t="shared" si="172"/>
        <v>90.85359998</v>
      </c>
      <c r="G420" s="21" t="s">
        <v>24</v>
      </c>
      <c r="H420" s="25">
        <f t="shared" si="171"/>
        <v>-90.85359998</v>
      </c>
      <c r="I420" s="31">
        <f t="shared" si="2"/>
        <v>8994.506398</v>
      </c>
      <c r="J420" s="23"/>
      <c r="K420" s="24"/>
      <c r="L420" s="45"/>
      <c r="M420" s="69"/>
      <c r="N420" s="69"/>
      <c r="P420" s="29"/>
    </row>
    <row r="421">
      <c r="A421" s="17">
        <v>42588.0</v>
      </c>
      <c r="B421" s="18">
        <v>0.6354166666666666</v>
      </c>
      <c r="C421" s="19" t="s">
        <v>81</v>
      </c>
      <c r="D421" s="20" t="s">
        <v>350</v>
      </c>
      <c r="E421" s="20">
        <v>5.5</v>
      </c>
      <c r="F421" s="5">
        <f>F420</f>
        <v>90.85359998</v>
      </c>
      <c r="G421" s="21" t="s">
        <v>18</v>
      </c>
      <c r="H421" s="31">
        <f t="shared" ref="H421:H422" si="173">F421*(E421-1)*0.95</f>
        <v>388.3991399</v>
      </c>
      <c r="I421" s="31">
        <f t="shared" si="2"/>
        <v>9382.905538</v>
      </c>
      <c r="J421" s="23"/>
      <c r="K421" s="24"/>
      <c r="L421" s="45"/>
      <c r="M421" s="69"/>
      <c r="N421" s="69"/>
      <c r="P421" s="29"/>
    </row>
    <row r="422">
      <c r="A422" s="17">
        <v>42593.0</v>
      </c>
      <c r="B422" s="18">
        <v>0.6736111111111112</v>
      </c>
      <c r="C422" s="20" t="s">
        <v>169</v>
      </c>
      <c r="D422" s="20" t="s">
        <v>351</v>
      </c>
      <c r="E422" s="20">
        <v>5.8</v>
      </c>
      <c r="F422" s="5">
        <f t="shared" ref="F422:F424" si="174">I421/100</f>
        <v>93.82905538</v>
      </c>
      <c r="G422" s="21" t="s">
        <v>18</v>
      </c>
      <c r="H422" s="31">
        <f t="shared" si="173"/>
        <v>427.8604925</v>
      </c>
      <c r="I422" s="31">
        <f t="shared" si="2"/>
        <v>9810.76603</v>
      </c>
      <c r="J422" s="23"/>
      <c r="K422" s="24"/>
      <c r="L422" s="45"/>
      <c r="M422" s="69"/>
      <c r="N422" s="69"/>
      <c r="P422" s="29"/>
    </row>
    <row r="423">
      <c r="A423" s="17">
        <v>42595.0</v>
      </c>
      <c r="B423" s="18">
        <v>0.6736111111111112</v>
      </c>
      <c r="C423" s="19" t="s">
        <v>33</v>
      </c>
      <c r="D423" s="20" t="s">
        <v>129</v>
      </c>
      <c r="E423" s="20">
        <v>2.88</v>
      </c>
      <c r="F423" s="5">
        <f t="shared" si="174"/>
        <v>98.1076603</v>
      </c>
      <c r="G423" s="21" t="s">
        <v>24</v>
      </c>
      <c r="H423" s="25">
        <f t="shared" ref="H423:H428" si="175">-F423</f>
        <v>-98.1076603</v>
      </c>
      <c r="I423" s="31">
        <f t="shared" si="2"/>
        <v>9712.65837</v>
      </c>
      <c r="J423" s="23"/>
      <c r="K423" s="24"/>
      <c r="L423" s="45"/>
      <c r="M423" s="69"/>
      <c r="N423" s="69"/>
      <c r="P423" s="29"/>
    </row>
    <row r="424">
      <c r="A424" s="17">
        <v>42599.0</v>
      </c>
      <c r="B424" s="18">
        <v>0.6527777777777778</v>
      </c>
      <c r="C424" s="20" t="s">
        <v>94</v>
      </c>
      <c r="D424" s="20" t="s">
        <v>315</v>
      </c>
      <c r="E424" s="20">
        <v>36.82</v>
      </c>
      <c r="F424" s="5">
        <f t="shared" si="174"/>
        <v>97.1265837</v>
      </c>
      <c r="G424" s="21" t="s">
        <v>48</v>
      </c>
      <c r="H424" s="25">
        <f t="shared" si="175"/>
        <v>-97.1265837</v>
      </c>
      <c r="I424" s="31">
        <f t="shared" si="2"/>
        <v>9615.531786</v>
      </c>
      <c r="J424" s="23"/>
      <c r="K424" s="24"/>
      <c r="L424" s="45"/>
      <c r="M424" s="69"/>
      <c r="N424" s="69"/>
      <c r="P424" s="29"/>
    </row>
    <row r="425">
      <c r="A425" s="17">
        <v>42599.0</v>
      </c>
      <c r="B425" s="18">
        <v>0.6527777777777778</v>
      </c>
      <c r="C425" s="20" t="s">
        <v>94</v>
      </c>
      <c r="D425" s="20" t="s">
        <v>352</v>
      </c>
      <c r="E425" s="20">
        <v>9.05</v>
      </c>
      <c r="F425" s="5">
        <f t="shared" ref="F425:F428" si="176">F424</f>
        <v>97.1265837</v>
      </c>
      <c r="G425" s="21" t="s">
        <v>52</v>
      </c>
      <c r="H425" s="25">
        <f t="shared" si="175"/>
        <v>-97.1265837</v>
      </c>
      <c r="I425" s="31">
        <f t="shared" si="2"/>
        <v>9518.405203</v>
      </c>
      <c r="J425" s="23"/>
      <c r="K425" s="24"/>
      <c r="L425" s="45"/>
      <c r="M425" s="69"/>
      <c r="N425" s="69"/>
      <c r="P425" s="29"/>
    </row>
    <row r="426">
      <c r="A426" s="17">
        <v>42599.0</v>
      </c>
      <c r="B426" s="18">
        <v>0.6527777777777778</v>
      </c>
      <c r="C426" s="19" t="s">
        <v>94</v>
      </c>
      <c r="D426" s="20" t="s">
        <v>291</v>
      </c>
      <c r="E426" s="20">
        <v>10.0</v>
      </c>
      <c r="F426" s="5">
        <f t="shared" si="176"/>
        <v>97.1265837</v>
      </c>
      <c r="G426" s="21" t="s">
        <v>56</v>
      </c>
      <c r="H426" s="25">
        <f t="shared" si="175"/>
        <v>-97.1265837</v>
      </c>
      <c r="I426" s="31">
        <f t="shared" si="2"/>
        <v>9421.278619</v>
      </c>
      <c r="J426" s="23"/>
      <c r="K426" s="24"/>
      <c r="L426" s="45"/>
      <c r="M426" s="69"/>
      <c r="N426" s="69"/>
      <c r="P426" s="29"/>
    </row>
    <row r="427">
      <c r="A427" s="17">
        <v>42599.0</v>
      </c>
      <c r="B427" s="18">
        <v>0.6284722222222222</v>
      </c>
      <c r="C427" s="20" t="s">
        <v>94</v>
      </c>
      <c r="D427" s="20" t="s">
        <v>353</v>
      </c>
      <c r="E427" s="20">
        <v>7.19</v>
      </c>
      <c r="F427" s="5">
        <f t="shared" si="176"/>
        <v>97.1265837</v>
      </c>
      <c r="G427" s="21" t="s">
        <v>24</v>
      </c>
      <c r="H427" s="25">
        <f t="shared" si="175"/>
        <v>-97.1265837</v>
      </c>
      <c r="I427" s="31">
        <f t="shared" si="2"/>
        <v>9324.152035</v>
      </c>
      <c r="J427" s="23"/>
      <c r="K427" s="24"/>
      <c r="L427" s="45"/>
      <c r="M427" s="69"/>
      <c r="N427" s="69"/>
      <c r="P427" s="29"/>
    </row>
    <row r="428">
      <c r="A428" s="17">
        <v>42599.0</v>
      </c>
      <c r="B428" s="18">
        <v>0.6284722222222222</v>
      </c>
      <c r="C428" s="20" t="s">
        <v>94</v>
      </c>
      <c r="D428" s="20" t="s">
        <v>354</v>
      </c>
      <c r="E428" s="20">
        <v>6.14</v>
      </c>
      <c r="F428" s="5">
        <f t="shared" si="176"/>
        <v>97.1265837</v>
      </c>
      <c r="G428" s="21" t="s">
        <v>45</v>
      </c>
      <c r="H428" s="25">
        <f t="shared" si="175"/>
        <v>-97.1265837</v>
      </c>
      <c r="I428" s="31">
        <f t="shared" si="2"/>
        <v>9227.025452</v>
      </c>
      <c r="J428" s="23"/>
      <c r="K428" s="24"/>
      <c r="L428" s="45"/>
      <c r="M428" s="69"/>
      <c r="N428" s="69"/>
      <c r="P428" s="29"/>
    </row>
    <row r="429">
      <c r="A429" s="17">
        <v>42600.0</v>
      </c>
      <c r="B429" s="18">
        <v>0.6805555555555556</v>
      </c>
      <c r="C429" s="20" t="s">
        <v>94</v>
      </c>
      <c r="D429" s="20" t="s">
        <v>347</v>
      </c>
      <c r="E429" s="20">
        <v>2.8</v>
      </c>
      <c r="F429" s="5">
        <f>I428/100</f>
        <v>92.27025452</v>
      </c>
      <c r="G429" s="21" t="s">
        <v>18</v>
      </c>
      <c r="H429" s="31">
        <f>F429*(E429-1)*0.95</f>
        <v>157.7821352</v>
      </c>
      <c r="I429" s="31">
        <f t="shared" si="2"/>
        <v>9384.807587</v>
      </c>
      <c r="J429" s="23"/>
      <c r="K429" s="24"/>
      <c r="L429" s="45"/>
      <c r="M429" s="69"/>
      <c r="N429" s="69"/>
      <c r="P429" s="29"/>
    </row>
    <row r="430">
      <c r="A430" s="17">
        <v>42600.0</v>
      </c>
      <c r="B430" s="18">
        <v>0.6527777777777778</v>
      </c>
      <c r="C430" s="20" t="s">
        <v>94</v>
      </c>
      <c r="D430" s="20" t="s">
        <v>355</v>
      </c>
      <c r="E430" s="20">
        <v>15.5</v>
      </c>
      <c r="F430" s="5">
        <f t="shared" ref="F430:F434" si="177">F429</f>
        <v>92.27025452</v>
      </c>
      <c r="G430" s="21" t="s">
        <v>62</v>
      </c>
      <c r="H430" s="25">
        <f t="shared" ref="H430:H438" si="178">-F430</f>
        <v>-92.27025452</v>
      </c>
      <c r="I430" s="31">
        <f t="shared" si="2"/>
        <v>9292.537332</v>
      </c>
      <c r="J430" s="23"/>
      <c r="K430" s="24"/>
      <c r="L430" s="45"/>
      <c r="M430" s="69"/>
      <c r="N430" s="69"/>
      <c r="P430" s="29"/>
    </row>
    <row r="431">
      <c r="A431" s="17">
        <v>42600.0</v>
      </c>
      <c r="B431" s="18">
        <v>0.6527777777777778</v>
      </c>
      <c r="C431" s="20" t="s">
        <v>94</v>
      </c>
      <c r="D431" s="20" t="s">
        <v>346</v>
      </c>
      <c r="E431" s="20">
        <v>103.9</v>
      </c>
      <c r="F431" s="5">
        <f t="shared" si="177"/>
        <v>92.27025452</v>
      </c>
      <c r="G431" s="21" t="s">
        <v>52</v>
      </c>
      <c r="H431" s="25">
        <f t="shared" si="178"/>
        <v>-92.27025452</v>
      </c>
      <c r="I431" s="31">
        <f t="shared" si="2"/>
        <v>9200.267078</v>
      </c>
      <c r="J431" s="23"/>
      <c r="K431" s="24"/>
      <c r="L431" s="45"/>
      <c r="M431" s="69"/>
      <c r="N431" s="69"/>
      <c r="P431" s="29"/>
    </row>
    <row r="432">
      <c r="A432" s="17">
        <v>42600.0</v>
      </c>
      <c r="B432" s="18">
        <v>0.6527777777777778</v>
      </c>
      <c r="C432" s="20" t="s">
        <v>94</v>
      </c>
      <c r="D432" s="20" t="s">
        <v>356</v>
      </c>
      <c r="E432" s="20">
        <v>13.0</v>
      </c>
      <c r="F432" s="5">
        <f t="shared" si="177"/>
        <v>92.27025452</v>
      </c>
      <c r="G432" s="21" t="s">
        <v>56</v>
      </c>
      <c r="H432" s="25">
        <f t="shared" si="178"/>
        <v>-92.27025452</v>
      </c>
      <c r="I432" s="31">
        <f t="shared" si="2"/>
        <v>9107.996823</v>
      </c>
      <c r="J432" s="23"/>
      <c r="K432" s="24"/>
      <c r="L432" s="45"/>
      <c r="M432" s="69"/>
      <c r="N432" s="69"/>
      <c r="P432" s="29"/>
    </row>
    <row r="433">
      <c r="A433" s="17">
        <v>42600.0</v>
      </c>
      <c r="B433" s="18">
        <v>0.6041666666666666</v>
      </c>
      <c r="C433" s="20" t="s">
        <v>94</v>
      </c>
      <c r="D433" s="20" t="s">
        <v>357</v>
      </c>
      <c r="E433" s="20">
        <v>16.5</v>
      </c>
      <c r="F433" s="5">
        <f t="shared" si="177"/>
        <v>92.27025452</v>
      </c>
      <c r="G433" s="21" t="s">
        <v>24</v>
      </c>
      <c r="H433" s="25">
        <f t="shared" si="178"/>
        <v>-92.27025452</v>
      </c>
      <c r="I433" s="31">
        <f t="shared" si="2"/>
        <v>9015.726569</v>
      </c>
      <c r="J433" s="23"/>
      <c r="K433" s="24"/>
      <c r="L433" s="45"/>
      <c r="M433" s="69"/>
      <c r="N433" s="69"/>
      <c r="P433" s="29"/>
    </row>
    <row r="434">
      <c r="A434" s="17">
        <v>42600.0</v>
      </c>
      <c r="B434" s="18">
        <v>0.6041666666666666</v>
      </c>
      <c r="C434" s="20" t="s">
        <v>94</v>
      </c>
      <c r="D434" s="20" t="s">
        <v>358</v>
      </c>
      <c r="E434" s="20">
        <v>1.37</v>
      </c>
      <c r="F434" s="5">
        <f t="shared" si="177"/>
        <v>92.27025452</v>
      </c>
      <c r="G434" s="21" t="s">
        <v>45</v>
      </c>
      <c r="H434" s="25">
        <f t="shared" si="178"/>
        <v>-92.27025452</v>
      </c>
      <c r="I434" s="31">
        <f t="shared" si="2"/>
        <v>8923.456314</v>
      </c>
      <c r="J434" s="23"/>
      <c r="K434" s="24"/>
      <c r="L434" s="45"/>
      <c r="M434" s="69"/>
      <c r="N434" s="69"/>
      <c r="P434" s="29"/>
    </row>
    <row r="435">
      <c r="A435" s="17">
        <v>42601.0</v>
      </c>
      <c r="B435" s="18">
        <v>0.6527777777777778</v>
      </c>
      <c r="C435" s="20" t="s">
        <v>94</v>
      </c>
      <c r="D435" s="20" t="s">
        <v>344</v>
      </c>
      <c r="E435" s="20">
        <v>39.14</v>
      </c>
      <c r="F435" s="5">
        <f>I434/100</f>
        <v>89.23456314</v>
      </c>
      <c r="G435" s="21" t="s">
        <v>45</v>
      </c>
      <c r="H435" s="25">
        <f t="shared" si="178"/>
        <v>-89.23456314</v>
      </c>
      <c r="I435" s="31">
        <f t="shared" si="2"/>
        <v>8834.221751</v>
      </c>
      <c r="J435" s="23"/>
      <c r="K435" s="24"/>
      <c r="L435" s="45"/>
      <c r="M435" s="69"/>
      <c r="N435" s="69"/>
      <c r="P435" s="29"/>
    </row>
    <row r="436">
      <c r="A436" s="17">
        <v>42601.0</v>
      </c>
      <c r="B436" s="18">
        <v>0.6527777777777778</v>
      </c>
      <c r="C436" s="20" t="s">
        <v>94</v>
      </c>
      <c r="D436" s="20" t="s">
        <v>116</v>
      </c>
      <c r="E436" s="20">
        <v>11.05</v>
      </c>
      <c r="F436" s="5">
        <f t="shared" ref="F436:F442" si="179">F435</f>
        <v>89.23456314</v>
      </c>
      <c r="G436" s="21" t="s">
        <v>64</v>
      </c>
      <c r="H436" s="25">
        <f t="shared" si="178"/>
        <v>-89.23456314</v>
      </c>
      <c r="I436" s="31">
        <f t="shared" si="2"/>
        <v>8744.987188</v>
      </c>
      <c r="J436" s="23"/>
      <c r="K436" s="24"/>
      <c r="L436" s="45"/>
      <c r="M436" s="69"/>
      <c r="N436" s="69"/>
      <c r="P436" s="29"/>
    </row>
    <row r="437">
      <c r="A437" s="17">
        <v>42601.0</v>
      </c>
      <c r="B437" s="18">
        <v>0.6527777777777778</v>
      </c>
      <c r="C437" s="20" t="s">
        <v>94</v>
      </c>
      <c r="D437" s="20" t="s">
        <v>321</v>
      </c>
      <c r="E437" s="20">
        <v>17.63</v>
      </c>
      <c r="F437" s="5">
        <f t="shared" si="179"/>
        <v>89.23456314</v>
      </c>
      <c r="G437" s="21" t="s">
        <v>97</v>
      </c>
      <c r="H437" s="25">
        <f t="shared" si="178"/>
        <v>-89.23456314</v>
      </c>
      <c r="I437" s="31">
        <f t="shared" si="2"/>
        <v>8655.752625</v>
      </c>
      <c r="J437" s="23"/>
      <c r="K437" s="24"/>
      <c r="L437" s="45"/>
      <c r="M437" s="69"/>
      <c r="N437" s="69"/>
      <c r="P437" s="29"/>
    </row>
    <row r="438">
      <c r="A438" s="17">
        <v>42601.0</v>
      </c>
      <c r="B438" s="18">
        <v>0.6527777777777778</v>
      </c>
      <c r="C438" s="19" t="s">
        <v>94</v>
      </c>
      <c r="D438" s="20" t="s">
        <v>359</v>
      </c>
      <c r="E438" s="20">
        <v>14.92</v>
      </c>
      <c r="F438" s="5">
        <f t="shared" si="179"/>
        <v>89.23456314</v>
      </c>
      <c r="G438" s="21" t="s">
        <v>360</v>
      </c>
      <c r="H438" s="25">
        <f t="shared" si="178"/>
        <v>-89.23456314</v>
      </c>
      <c r="I438" s="31">
        <f t="shared" si="2"/>
        <v>8566.518062</v>
      </c>
      <c r="J438" s="23"/>
      <c r="K438" s="24"/>
      <c r="L438" s="45"/>
      <c r="M438" s="69"/>
      <c r="N438" s="69"/>
      <c r="P438" s="29"/>
    </row>
    <row r="439">
      <c r="A439" s="17">
        <v>42601.0</v>
      </c>
      <c r="B439" s="18">
        <v>0.6284722222222222</v>
      </c>
      <c r="C439" s="20" t="s">
        <v>94</v>
      </c>
      <c r="D439" s="20" t="s">
        <v>361</v>
      </c>
      <c r="E439" s="20">
        <v>2.87</v>
      </c>
      <c r="F439" s="5">
        <f t="shared" si="179"/>
        <v>89.23456314</v>
      </c>
      <c r="G439" s="21" t="s">
        <v>18</v>
      </c>
      <c r="H439" s="31">
        <f>F439*(E439-1)*0.95</f>
        <v>158.5252014</v>
      </c>
      <c r="I439" s="31">
        <f t="shared" si="2"/>
        <v>8725.043263</v>
      </c>
      <c r="J439" s="23"/>
      <c r="K439" s="24"/>
      <c r="L439" s="45"/>
      <c r="M439" s="69"/>
      <c r="N439" s="69"/>
      <c r="P439" s="29"/>
    </row>
    <row r="440">
      <c r="A440" s="17">
        <v>42601.0</v>
      </c>
      <c r="B440" s="18">
        <v>0.6284722222222222</v>
      </c>
      <c r="C440" s="20" t="s">
        <v>94</v>
      </c>
      <c r="D440" s="20" t="s">
        <v>362</v>
      </c>
      <c r="E440" s="20">
        <v>27.7</v>
      </c>
      <c r="F440" s="5">
        <f t="shared" si="179"/>
        <v>89.23456314</v>
      </c>
      <c r="G440" s="21" t="s">
        <v>48</v>
      </c>
      <c r="H440" s="25">
        <f t="shared" ref="H440:H446" si="180">-F440</f>
        <v>-89.23456314</v>
      </c>
      <c r="I440" s="31">
        <f t="shared" si="2"/>
        <v>8635.8087</v>
      </c>
      <c r="J440" s="23"/>
      <c r="K440" s="24"/>
      <c r="L440" s="45"/>
      <c r="M440" s="69"/>
      <c r="N440" s="69"/>
      <c r="P440" s="29"/>
    </row>
    <row r="441">
      <c r="A441" s="17">
        <v>42601.0</v>
      </c>
      <c r="B441" s="18">
        <v>0.6041666666666666</v>
      </c>
      <c r="C441" s="20" t="s">
        <v>94</v>
      </c>
      <c r="D441" s="20" t="s">
        <v>221</v>
      </c>
      <c r="E441" s="20">
        <v>5.04</v>
      </c>
      <c r="F441" s="5">
        <f t="shared" si="179"/>
        <v>89.23456314</v>
      </c>
      <c r="G441" s="21" t="s">
        <v>24</v>
      </c>
      <c r="H441" s="25">
        <f t="shared" si="180"/>
        <v>-89.23456314</v>
      </c>
      <c r="I441" s="31">
        <f t="shared" si="2"/>
        <v>8546.574137</v>
      </c>
      <c r="J441" s="23"/>
      <c r="K441" s="24"/>
      <c r="L441" s="45"/>
      <c r="M441" s="69"/>
      <c r="N441" s="69"/>
      <c r="P441" s="29"/>
    </row>
    <row r="442">
      <c r="A442" s="17">
        <v>42601.0</v>
      </c>
      <c r="B442" s="18">
        <v>0.6041666666666666</v>
      </c>
      <c r="C442" s="20" t="s">
        <v>94</v>
      </c>
      <c r="D442" s="20" t="s">
        <v>108</v>
      </c>
      <c r="E442" s="20">
        <v>5.6</v>
      </c>
      <c r="F442" s="5">
        <f t="shared" si="179"/>
        <v>89.23456314</v>
      </c>
      <c r="G442" s="21" t="s">
        <v>48</v>
      </c>
      <c r="H442" s="25">
        <f t="shared" si="180"/>
        <v>-89.23456314</v>
      </c>
      <c r="I442" s="31">
        <f t="shared" si="2"/>
        <v>8457.339574</v>
      </c>
      <c r="J442" s="23"/>
      <c r="K442" s="24"/>
      <c r="L442" s="45"/>
      <c r="M442" s="69"/>
      <c r="N442" s="69"/>
      <c r="P442" s="29"/>
    </row>
    <row r="443">
      <c r="A443" s="17">
        <v>42602.0</v>
      </c>
      <c r="B443" s="18">
        <v>0.6423611111111112</v>
      </c>
      <c r="C443" s="19" t="s">
        <v>94</v>
      </c>
      <c r="D443" s="20" t="s">
        <v>363</v>
      </c>
      <c r="E443" s="20">
        <v>7.0</v>
      </c>
      <c r="F443" s="5">
        <f>I442/100</f>
        <v>84.57339574</v>
      </c>
      <c r="G443" s="21" t="s">
        <v>24</v>
      </c>
      <c r="H443" s="25">
        <f t="shared" si="180"/>
        <v>-84.57339574</v>
      </c>
      <c r="I443" s="31">
        <f t="shared" si="2"/>
        <v>8372.766178</v>
      </c>
      <c r="J443" s="23"/>
      <c r="K443" s="24"/>
      <c r="L443" s="45"/>
      <c r="M443" s="69"/>
      <c r="N443" s="69"/>
      <c r="P443" s="29"/>
    </row>
    <row r="444">
      <c r="A444" s="17">
        <v>42602.0</v>
      </c>
      <c r="B444" s="18">
        <v>0.6423611111111112</v>
      </c>
      <c r="C444" s="19" t="s">
        <v>94</v>
      </c>
      <c r="D444" s="20" t="s">
        <v>338</v>
      </c>
      <c r="E444" s="20">
        <v>19.22</v>
      </c>
      <c r="F444" s="5">
        <f t="shared" ref="F444:F451" si="181">F443</f>
        <v>84.57339574</v>
      </c>
      <c r="G444" s="21" t="s">
        <v>45</v>
      </c>
      <c r="H444" s="25">
        <f t="shared" si="180"/>
        <v>-84.57339574</v>
      </c>
      <c r="I444" s="31">
        <f t="shared" si="2"/>
        <v>8288.192782</v>
      </c>
      <c r="J444" s="23"/>
      <c r="K444" s="24"/>
      <c r="L444" s="45"/>
      <c r="M444" s="69"/>
      <c r="N444" s="69"/>
      <c r="P444" s="29"/>
    </row>
    <row r="445">
      <c r="A445" s="17">
        <v>42602.0</v>
      </c>
      <c r="B445" s="18">
        <v>0.6423611111111112</v>
      </c>
      <c r="C445" s="20" t="s">
        <v>94</v>
      </c>
      <c r="D445" s="20" t="s">
        <v>302</v>
      </c>
      <c r="E445" s="20">
        <v>42.0</v>
      </c>
      <c r="F445" s="5">
        <f t="shared" si="181"/>
        <v>84.57339574</v>
      </c>
      <c r="G445" s="21" t="s">
        <v>38</v>
      </c>
      <c r="H445" s="25">
        <f t="shared" si="180"/>
        <v>-84.57339574</v>
      </c>
      <c r="I445" s="31">
        <f t="shared" si="2"/>
        <v>8203.619387</v>
      </c>
      <c r="J445" s="23"/>
      <c r="K445" s="24"/>
      <c r="L445" s="45"/>
      <c r="M445" s="69"/>
      <c r="N445" s="69"/>
      <c r="P445" s="29"/>
    </row>
    <row r="446">
      <c r="A446" s="17">
        <v>42602.0</v>
      </c>
      <c r="B446" s="18">
        <v>0.6284722222222222</v>
      </c>
      <c r="C446" s="20" t="s">
        <v>12</v>
      </c>
      <c r="D446" s="20" t="s">
        <v>364</v>
      </c>
      <c r="E446" s="20">
        <v>8.83</v>
      </c>
      <c r="F446" s="5">
        <f t="shared" si="181"/>
        <v>84.57339574</v>
      </c>
      <c r="G446" s="21" t="s">
        <v>38</v>
      </c>
      <c r="H446" s="25">
        <f t="shared" si="180"/>
        <v>-84.57339574</v>
      </c>
      <c r="I446" s="31">
        <f t="shared" si="2"/>
        <v>8119.045991</v>
      </c>
      <c r="J446" s="23"/>
      <c r="K446" s="24"/>
      <c r="L446" s="45"/>
      <c r="M446" s="69"/>
      <c r="N446" s="69"/>
      <c r="P446" s="29"/>
    </row>
    <row r="447">
      <c r="A447" s="17">
        <v>42602.0</v>
      </c>
      <c r="B447" s="18">
        <v>0.6145833333333334</v>
      </c>
      <c r="C447" s="20" t="s">
        <v>101</v>
      </c>
      <c r="D447" s="20" t="s">
        <v>365</v>
      </c>
      <c r="E447" s="20">
        <v>1.2</v>
      </c>
      <c r="F447" s="5">
        <f t="shared" si="181"/>
        <v>84.57339574</v>
      </c>
      <c r="G447" s="21" t="s">
        <v>18</v>
      </c>
      <c r="H447" s="31">
        <f t="shared" ref="H447:H448" si="182">F447*(E447-1)*0.95</f>
        <v>16.06894519</v>
      </c>
      <c r="I447" s="31">
        <f t="shared" si="2"/>
        <v>8135.114936</v>
      </c>
      <c r="J447" s="23"/>
      <c r="K447" s="24"/>
      <c r="L447" s="45"/>
      <c r="M447" s="69"/>
      <c r="N447" s="69"/>
      <c r="P447" s="29"/>
    </row>
    <row r="448">
      <c r="A448" s="17">
        <v>42602.0</v>
      </c>
      <c r="B448" s="18">
        <v>0.6041666666666666</v>
      </c>
      <c r="C448" s="20" t="s">
        <v>12</v>
      </c>
      <c r="D448" s="20" t="s">
        <v>366</v>
      </c>
      <c r="E448" s="20">
        <v>2.6</v>
      </c>
      <c r="F448" s="5">
        <f t="shared" si="181"/>
        <v>84.57339574</v>
      </c>
      <c r="G448" s="21" t="s">
        <v>18</v>
      </c>
      <c r="H448" s="31">
        <f t="shared" si="182"/>
        <v>128.5515615</v>
      </c>
      <c r="I448" s="31">
        <f t="shared" si="2"/>
        <v>8263.666497</v>
      </c>
      <c r="J448" s="23"/>
      <c r="K448" s="24"/>
      <c r="L448" s="45"/>
      <c r="M448" s="69"/>
      <c r="N448" s="69"/>
      <c r="P448" s="29"/>
    </row>
    <row r="449">
      <c r="A449" s="17">
        <v>42602.0</v>
      </c>
      <c r="B449" s="18">
        <v>0.6041666666666666</v>
      </c>
      <c r="C449" s="20" t="s">
        <v>12</v>
      </c>
      <c r="D449" s="20" t="s">
        <v>367</v>
      </c>
      <c r="E449" s="20">
        <v>12.14</v>
      </c>
      <c r="F449" s="5">
        <f t="shared" si="181"/>
        <v>84.57339574</v>
      </c>
      <c r="G449" s="21" t="s">
        <v>62</v>
      </c>
      <c r="H449" s="25">
        <f>-F449</f>
        <v>-84.57339574</v>
      </c>
      <c r="I449" s="31">
        <f t="shared" si="2"/>
        <v>8179.093102</v>
      </c>
      <c r="J449" s="23"/>
      <c r="K449" s="24"/>
      <c r="L449" s="45"/>
      <c r="M449" s="69"/>
      <c r="N449" s="69"/>
      <c r="P449" s="29"/>
    </row>
    <row r="450">
      <c r="A450" s="17">
        <v>42602.0</v>
      </c>
      <c r="B450" s="18">
        <v>0.59375</v>
      </c>
      <c r="C450" s="20" t="s">
        <v>94</v>
      </c>
      <c r="D450" s="20" t="s">
        <v>349</v>
      </c>
      <c r="E450" s="20">
        <v>7.0</v>
      </c>
      <c r="F450" s="5">
        <f t="shared" si="181"/>
        <v>84.57339574</v>
      </c>
      <c r="G450" s="21" t="s">
        <v>18</v>
      </c>
      <c r="H450" s="31">
        <f>F450*(E450-1)*0.95</f>
        <v>482.0683557</v>
      </c>
      <c r="I450" s="31">
        <f t="shared" si="2"/>
        <v>8661.161457</v>
      </c>
      <c r="J450" s="23"/>
      <c r="K450" s="24"/>
      <c r="L450" s="45"/>
      <c r="M450" s="69"/>
      <c r="N450" s="69"/>
      <c r="P450" s="29"/>
    </row>
    <row r="451">
      <c r="A451" s="17">
        <v>42602.0</v>
      </c>
      <c r="B451" s="18">
        <v>0.59375</v>
      </c>
      <c r="C451" s="19" t="s">
        <v>94</v>
      </c>
      <c r="D451" s="20" t="s">
        <v>87</v>
      </c>
      <c r="E451" s="20">
        <v>18.34</v>
      </c>
      <c r="F451" s="5">
        <f t="shared" si="181"/>
        <v>84.57339574</v>
      </c>
      <c r="G451" s="21" t="s">
        <v>56</v>
      </c>
      <c r="H451" s="25">
        <f t="shared" ref="H451:H452" si="183">-F451</f>
        <v>-84.57339574</v>
      </c>
      <c r="I451" s="31">
        <f t="shared" si="2"/>
        <v>8576.588062</v>
      </c>
      <c r="J451" s="23"/>
      <c r="K451" s="24"/>
      <c r="L451" s="45"/>
      <c r="M451" s="69"/>
      <c r="N451" s="69"/>
      <c r="P451" s="29"/>
    </row>
    <row r="452">
      <c r="A452" s="17">
        <v>42609.0</v>
      </c>
      <c r="B452" s="18">
        <v>0.75</v>
      </c>
      <c r="C452" s="19" t="s">
        <v>110</v>
      </c>
      <c r="D452" s="20" t="s">
        <v>368</v>
      </c>
      <c r="E452" s="20">
        <v>1.85</v>
      </c>
      <c r="F452" s="5">
        <f t="shared" ref="F452:F453" si="184">I451/100</f>
        <v>85.76588062</v>
      </c>
      <c r="G452" s="21" t="s">
        <v>24</v>
      </c>
      <c r="H452" s="25">
        <f t="shared" si="183"/>
        <v>-85.76588062</v>
      </c>
      <c r="I452" s="31">
        <f t="shared" si="2"/>
        <v>8490.822181</v>
      </c>
      <c r="J452" s="23"/>
      <c r="K452" s="24"/>
      <c r="L452" s="45"/>
      <c r="M452" s="69"/>
      <c r="N452" s="69"/>
      <c r="P452" s="29"/>
    </row>
    <row r="453">
      <c r="A453" s="17">
        <v>42616.0</v>
      </c>
      <c r="B453" s="18">
        <v>0.6875</v>
      </c>
      <c r="C453" s="20" t="s">
        <v>20</v>
      </c>
      <c r="D453" s="20" t="s">
        <v>216</v>
      </c>
      <c r="E453" s="20">
        <v>4.48</v>
      </c>
      <c r="F453" s="5">
        <f t="shared" si="184"/>
        <v>84.90822181</v>
      </c>
      <c r="G453" s="21" t="s">
        <v>18</v>
      </c>
      <c r="H453" s="31">
        <f>F453*(E453-1)*0.95</f>
        <v>280.7065813</v>
      </c>
      <c r="I453" s="31">
        <f t="shared" si="2"/>
        <v>8771.528762</v>
      </c>
      <c r="J453" s="23"/>
      <c r="K453" s="24"/>
      <c r="L453" s="45"/>
      <c r="M453" s="69"/>
      <c r="N453" s="69"/>
      <c r="P453" s="29"/>
    </row>
    <row r="454">
      <c r="A454" s="17">
        <v>42616.0</v>
      </c>
      <c r="B454" s="18">
        <v>0.6875</v>
      </c>
      <c r="C454" s="20" t="s">
        <v>20</v>
      </c>
      <c r="D454" s="20" t="s">
        <v>332</v>
      </c>
      <c r="E454" s="20">
        <v>7.54</v>
      </c>
      <c r="F454" s="5">
        <f t="shared" ref="F454:F457" si="185">F453</f>
        <v>84.90822181</v>
      </c>
      <c r="G454" s="21" t="s">
        <v>24</v>
      </c>
      <c r="H454" s="25">
        <f t="shared" ref="H454:H455" si="186">-F454</f>
        <v>-84.90822181</v>
      </c>
      <c r="I454" s="31">
        <f t="shared" si="2"/>
        <v>8686.620541</v>
      </c>
      <c r="J454" s="23"/>
      <c r="K454" s="24"/>
      <c r="L454" s="45"/>
      <c r="M454" s="69"/>
      <c r="N454" s="69"/>
      <c r="P454" s="29"/>
    </row>
    <row r="455">
      <c r="A455" s="17">
        <v>42616.0</v>
      </c>
      <c r="B455" s="18">
        <v>0.6875</v>
      </c>
      <c r="C455" s="20" t="s">
        <v>20</v>
      </c>
      <c r="D455" s="20" t="s">
        <v>369</v>
      </c>
      <c r="E455" s="20">
        <v>7.63</v>
      </c>
      <c r="F455" s="5">
        <f t="shared" si="185"/>
        <v>84.90822181</v>
      </c>
      <c r="G455" s="21" t="s">
        <v>195</v>
      </c>
      <c r="H455" s="25">
        <f t="shared" si="186"/>
        <v>-84.90822181</v>
      </c>
      <c r="I455" s="31">
        <f t="shared" si="2"/>
        <v>8601.712319</v>
      </c>
      <c r="J455" s="23"/>
      <c r="K455" s="24"/>
      <c r="L455" s="45"/>
      <c r="M455" s="69"/>
      <c r="N455" s="69"/>
      <c r="P455" s="29"/>
    </row>
    <row r="456">
      <c r="A456" s="17">
        <v>42616.0</v>
      </c>
      <c r="B456" s="18">
        <v>0.6354166666666666</v>
      </c>
      <c r="C456" s="20" t="s">
        <v>189</v>
      </c>
      <c r="D456" s="20" t="s">
        <v>338</v>
      </c>
      <c r="E456" s="20">
        <v>2.73</v>
      </c>
      <c r="F456" s="5">
        <f t="shared" si="185"/>
        <v>84.90822181</v>
      </c>
      <c r="G456" s="21" t="s">
        <v>18</v>
      </c>
      <c r="H456" s="31">
        <f>F456*(E456-1)*0.95</f>
        <v>139.5466625</v>
      </c>
      <c r="I456" s="31">
        <f t="shared" si="2"/>
        <v>8741.258981</v>
      </c>
      <c r="J456" s="23"/>
      <c r="K456" s="24"/>
      <c r="L456" s="45"/>
      <c r="M456" s="69"/>
      <c r="N456" s="69"/>
      <c r="P456" s="29"/>
    </row>
    <row r="457">
      <c r="A457" s="17">
        <v>42616.0</v>
      </c>
      <c r="B457" s="18">
        <v>0.625</v>
      </c>
      <c r="C457" s="20" t="s">
        <v>20</v>
      </c>
      <c r="D457" s="20" t="s">
        <v>370</v>
      </c>
      <c r="E457" s="20">
        <v>4.63</v>
      </c>
      <c r="F457" s="5">
        <f t="shared" si="185"/>
        <v>84.90822181</v>
      </c>
      <c r="G457" s="21" t="s">
        <v>48</v>
      </c>
      <c r="H457" s="25">
        <f t="shared" ref="H457:H461" si="187">-F457</f>
        <v>-84.90822181</v>
      </c>
      <c r="I457" s="31">
        <f t="shared" si="2"/>
        <v>8656.35076</v>
      </c>
      <c r="J457" s="23"/>
      <c r="K457" s="24"/>
      <c r="L457" s="45"/>
      <c r="M457" s="69"/>
      <c r="N457" s="69"/>
      <c r="P457" s="29"/>
    </row>
    <row r="458">
      <c r="A458" s="17">
        <v>42621.0</v>
      </c>
      <c r="B458" s="18">
        <v>0.6284722222222222</v>
      </c>
      <c r="C458" s="20" t="s">
        <v>27</v>
      </c>
      <c r="D458" s="20" t="s">
        <v>371</v>
      </c>
      <c r="E458" s="20">
        <v>11.2</v>
      </c>
      <c r="F458" s="5">
        <f>I457/100</f>
        <v>86.5635076</v>
      </c>
      <c r="G458" s="21" t="s">
        <v>45</v>
      </c>
      <c r="H458" s="25">
        <f t="shared" si="187"/>
        <v>-86.5635076</v>
      </c>
      <c r="I458" s="31">
        <f t="shared" si="2"/>
        <v>8569.787252</v>
      </c>
      <c r="J458" s="23"/>
      <c r="K458" s="24"/>
      <c r="L458" s="45"/>
      <c r="M458" s="69"/>
      <c r="N458" s="69"/>
      <c r="P458" s="29"/>
    </row>
    <row r="459">
      <c r="A459" s="17">
        <v>42621.0</v>
      </c>
      <c r="B459" s="18">
        <v>0.6284722222222222</v>
      </c>
      <c r="C459" s="20" t="s">
        <v>27</v>
      </c>
      <c r="D459" s="20" t="s">
        <v>372</v>
      </c>
      <c r="E459" s="20">
        <v>44.36</v>
      </c>
      <c r="F459" s="5">
        <f>F458</f>
        <v>86.5635076</v>
      </c>
      <c r="G459" s="21" t="s">
        <v>38</v>
      </c>
      <c r="H459" s="25">
        <f t="shared" si="187"/>
        <v>-86.5635076</v>
      </c>
      <c r="I459" s="31">
        <f t="shared" si="2"/>
        <v>8483.223744</v>
      </c>
      <c r="J459" s="23"/>
      <c r="K459" s="24"/>
      <c r="L459" s="45"/>
      <c r="M459" s="69"/>
      <c r="N459" s="69"/>
      <c r="P459" s="29"/>
    </row>
    <row r="460">
      <c r="A460" s="17">
        <v>42622.0</v>
      </c>
      <c r="B460" s="18">
        <v>0.6527777777777778</v>
      </c>
      <c r="C460" s="20" t="s">
        <v>27</v>
      </c>
      <c r="D460" s="20" t="s">
        <v>373</v>
      </c>
      <c r="E460" s="20">
        <v>3.93</v>
      </c>
      <c r="F460" s="5">
        <f>I459/100</f>
        <v>84.83223744</v>
      </c>
      <c r="G460" s="21" t="s">
        <v>24</v>
      </c>
      <c r="H460" s="25">
        <f t="shared" si="187"/>
        <v>-84.83223744</v>
      </c>
      <c r="I460" s="31">
        <f t="shared" si="2"/>
        <v>8398.391507</v>
      </c>
      <c r="J460" s="23"/>
      <c r="K460" s="24"/>
      <c r="L460" s="45"/>
      <c r="M460" s="69"/>
      <c r="N460" s="69"/>
      <c r="P460" s="29"/>
    </row>
    <row r="461">
      <c r="A461" s="17">
        <v>42622.0</v>
      </c>
      <c r="B461" s="18">
        <v>0.6527777777777778</v>
      </c>
      <c r="C461" s="20" t="s">
        <v>27</v>
      </c>
      <c r="D461" s="20" t="s">
        <v>108</v>
      </c>
      <c r="E461" s="20">
        <v>8.86</v>
      </c>
      <c r="F461" s="5">
        <f t="shared" ref="F461:F466" si="188">F460</f>
        <v>84.83223744</v>
      </c>
      <c r="G461" s="21" t="s">
        <v>62</v>
      </c>
      <c r="H461" s="25">
        <f t="shared" si="187"/>
        <v>-84.83223744</v>
      </c>
      <c r="I461" s="31">
        <f t="shared" si="2"/>
        <v>8313.559269</v>
      </c>
      <c r="J461" s="23"/>
      <c r="K461" s="24"/>
      <c r="L461" s="45"/>
      <c r="M461" s="69"/>
      <c r="N461" s="69"/>
      <c r="P461" s="29"/>
    </row>
    <row r="462">
      <c r="A462" s="17">
        <v>42622.0</v>
      </c>
      <c r="B462" s="18">
        <v>0.6041666666666666</v>
      </c>
      <c r="C462" s="20" t="s">
        <v>27</v>
      </c>
      <c r="D462" s="20" t="s">
        <v>316</v>
      </c>
      <c r="E462" s="20">
        <v>6.67</v>
      </c>
      <c r="F462" s="5">
        <f t="shared" si="188"/>
        <v>84.83223744</v>
      </c>
      <c r="G462" s="21" t="s">
        <v>18</v>
      </c>
      <c r="H462" s="31">
        <f>F462*(E462-1)*0.95</f>
        <v>456.948847</v>
      </c>
      <c r="I462" s="31">
        <f t="shared" si="2"/>
        <v>8770.508116</v>
      </c>
      <c r="J462" s="23"/>
      <c r="K462" s="24"/>
      <c r="L462" s="45"/>
      <c r="M462" s="69"/>
      <c r="N462" s="69"/>
      <c r="P462" s="29"/>
    </row>
    <row r="463">
      <c r="A463" s="17">
        <v>42622.0</v>
      </c>
      <c r="B463" s="18">
        <v>0.6041666666666666</v>
      </c>
      <c r="C463" s="20" t="s">
        <v>27</v>
      </c>
      <c r="D463" s="20" t="s">
        <v>374</v>
      </c>
      <c r="E463" s="20">
        <v>14.27</v>
      </c>
      <c r="F463" s="5">
        <f t="shared" si="188"/>
        <v>84.83223744</v>
      </c>
      <c r="G463" s="21" t="s">
        <v>62</v>
      </c>
      <c r="H463" s="25">
        <f t="shared" ref="H463:H469" si="189">-F463</f>
        <v>-84.83223744</v>
      </c>
      <c r="I463" s="31">
        <f t="shared" si="2"/>
        <v>8685.675879</v>
      </c>
      <c r="J463" s="23"/>
      <c r="K463" s="24"/>
      <c r="L463" s="45"/>
      <c r="M463" s="69"/>
      <c r="N463" s="69"/>
      <c r="P463" s="29"/>
    </row>
    <row r="464">
      <c r="A464" s="17">
        <v>42622.0</v>
      </c>
      <c r="B464" s="18">
        <v>0.6041666666666666</v>
      </c>
      <c r="C464" s="20" t="s">
        <v>27</v>
      </c>
      <c r="D464" s="20" t="s">
        <v>359</v>
      </c>
      <c r="E464" s="20">
        <v>7.54</v>
      </c>
      <c r="F464" s="5">
        <f t="shared" si="188"/>
        <v>84.83223744</v>
      </c>
      <c r="G464" s="21" t="s">
        <v>83</v>
      </c>
      <c r="H464" s="25">
        <f t="shared" si="189"/>
        <v>-84.83223744</v>
      </c>
      <c r="I464" s="31">
        <f t="shared" si="2"/>
        <v>8600.843642</v>
      </c>
      <c r="J464" s="23"/>
      <c r="K464" s="24"/>
      <c r="L464" s="45"/>
      <c r="M464" s="69"/>
      <c r="N464" s="69"/>
      <c r="P464" s="29"/>
    </row>
    <row r="465">
      <c r="A465" s="17">
        <v>42622.0</v>
      </c>
      <c r="B465" s="18">
        <v>0.5798611111111112</v>
      </c>
      <c r="C465" s="19" t="s">
        <v>27</v>
      </c>
      <c r="D465" s="20" t="s">
        <v>375</v>
      </c>
      <c r="E465" s="20">
        <v>5.23</v>
      </c>
      <c r="F465" s="5">
        <f t="shared" si="188"/>
        <v>84.83223744</v>
      </c>
      <c r="G465" s="21" t="s">
        <v>45</v>
      </c>
      <c r="H465" s="25">
        <f t="shared" si="189"/>
        <v>-84.83223744</v>
      </c>
      <c r="I465" s="31">
        <f t="shared" si="2"/>
        <v>8516.011404</v>
      </c>
      <c r="J465" s="23"/>
      <c r="K465" s="24"/>
      <c r="L465" s="45"/>
      <c r="M465" s="69"/>
      <c r="N465" s="69"/>
      <c r="P465" s="29"/>
    </row>
    <row r="466">
      <c r="A466" s="17">
        <v>42622.0</v>
      </c>
      <c r="B466" s="18">
        <v>0.5798611111111112</v>
      </c>
      <c r="C466" s="19" t="s">
        <v>27</v>
      </c>
      <c r="D466" s="20" t="s">
        <v>361</v>
      </c>
      <c r="E466" s="20">
        <v>1.71</v>
      </c>
      <c r="F466" s="5">
        <f t="shared" si="188"/>
        <v>84.83223744</v>
      </c>
      <c r="G466" s="21" t="s">
        <v>62</v>
      </c>
      <c r="H466" s="25">
        <f t="shared" si="189"/>
        <v>-84.83223744</v>
      </c>
      <c r="I466" s="31">
        <f t="shared" si="2"/>
        <v>8431.179167</v>
      </c>
      <c r="J466" s="23"/>
      <c r="K466" s="24"/>
      <c r="L466" s="45"/>
      <c r="M466" s="69"/>
      <c r="N466" s="69"/>
      <c r="P466" s="29"/>
    </row>
    <row r="467">
      <c r="A467" s="17">
        <v>42623.0</v>
      </c>
      <c r="B467" s="18">
        <v>0.78125</v>
      </c>
      <c r="C467" s="20" t="s">
        <v>196</v>
      </c>
      <c r="D467" s="20" t="s">
        <v>376</v>
      </c>
      <c r="E467" s="20">
        <v>3.68</v>
      </c>
      <c r="F467" s="5">
        <f>I466/100</f>
        <v>84.31179167</v>
      </c>
      <c r="G467" s="21" t="s">
        <v>45</v>
      </c>
      <c r="H467" s="25">
        <f t="shared" si="189"/>
        <v>-84.31179167</v>
      </c>
      <c r="I467" s="31">
        <f t="shared" si="2"/>
        <v>8346.867375</v>
      </c>
      <c r="J467" s="23"/>
      <c r="K467" s="24"/>
      <c r="L467" s="45"/>
      <c r="M467" s="69"/>
      <c r="N467" s="69"/>
      <c r="P467" s="29"/>
    </row>
    <row r="468">
      <c r="A468" s="17">
        <v>42623.0</v>
      </c>
      <c r="B468" s="18">
        <v>0.78125</v>
      </c>
      <c r="C468" s="20" t="s">
        <v>196</v>
      </c>
      <c r="D468" s="20" t="s">
        <v>377</v>
      </c>
      <c r="E468" s="20">
        <v>13.34</v>
      </c>
      <c r="F468" s="5">
        <f t="shared" ref="F468:F475" si="190">F467</f>
        <v>84.31179167</v>
      </c>
      <c r="G468" s="21" t="s">
        <v>62</v>
      </c>
      <c r="H468" s="25">
        <f t="shared" si="189"/>
        <v>-84.31179167</v>
      </c>
      <c r="I468" s="31">
        <f t="shared" si="2"/>
        <v>8262.555583</v>
      </c>
      <c r="J468" s="23"/>
      <c r="K468" s="24"/>
      <c r="L468" s="45"/>
      <c r="M468" s="69"/>
      <c r="N468" s="69"/>
      <c r="P468" s="29"/>
    </row>
    <row r="469">
      <c r="A469" s="17">
        <v>42623.0</v>
      </c>
      <c r="B469" s="18">
        <v>0.78125</v>
      </c>
      <c r="C469" s="20" t="s">
        <v>196</v>
      </c>
      <c r="D469" s="20" t="s">
        <v>352</v>
      </c>
      <c r="E469" s="20">
        <v>22.42</v>
      </c>
      <c r="F469" s="5">
        <f t="shared" si="190"/>
        <v>84.31179167</v>
      </c>
      <c r="G469" s="21" t="s">
        <v>56</v>
      </c>
      <c r="H469" s="25">
        <f t="shared" si="189"/>
        <v>-84.31179167</v>
      </c>
      <c r="I469" s="31">
        <f t="shared" si="2"/>
        <v>8178.243792</v>
      </c>
      <c r="J469" s="23"/>
      <c r="K469" s="24"/>
      <c r="L469" s="45"/>
      <c r="M469" s="69"/>
      <c r="N469" s="69"/>
      <c r="P469" s="29"/>
    </row>
    <row r="470">
      <c r="A470" s="17">
        <v>42623.0</v>
      </c>
      <c r="B470" s="18">
        <v>0.7326388888888888</v>
      </c>
      <c r="C470" s="20" t="s">
        <v>196</v>
      </c>
      <c r="D470" s="20" t="s">
        <v>378</v>
      </c>
      <c r="E470" s="20">
        <v>7.39</v>
      </c>
      <c r="F470" s="5">
        <f t="shared" si="190"/>
        <v>84.31179167</v>
      </c>
      <c r="G470" s="21" t="s">
        <v>18</v>
      </c>
      <c r="H470" s="31">
        <f>F470*(E470-1)*0.95</f>
        <v>511.8147313</v>
      </c>
      <c r="I470" s="31">
        <f t="shared" si="2"/>
        <v>8690.058523</v>
      </c>
      <c r="J470" s="23"/>
      <c r="K470" s="24"/>
      <c r="L470" s="45"/>
      <c r="M470" s="69"/>
      <c r="N470" s="69"/>
      <c r="P470" s="29"/>
    </row>
    <row r="471">
      <c r="A471" s="17">
        <v>42623.0</v>
      </c>
      <c r="B471" s="18">
        <v>0.7326388888888888</v>
      </c>
      <c r="C471" s="20" t="s">
        <v>196</v>
      </c>
      <c r="D471" s="20" t="s">
        <v>366</v>
      </c>
      <c r="E471" s="20">
        <v>3.52</v>
      </c>
      <c r="F471" s="5">
        <f t="shared" si="190"/>
        <v>84.31179167</v>
      </c>
      <c r="G471" s="21" t="s">
        <v>24</v>
      </c>
      <c r="H471" s="25">
        <f t="shared" ref="H471:H473" si="191">-F471</f>
        <v>-84.31179167</v>
      </c>
      <c r="I471" s="31">
        <f t="shared" si="2"/>
        <v>8605.746731</v>
      </c>
      <c r="J471" s="23"/>
      <c r="K471" s="24"/>
      <c r="L471" s="45"/>
      <c r="M471" s="69"/>
      <c r="N471" s="69"/>
      <c r="P471" s="29"/>
    </row>
    <row r="472">
      <c r="A472" s="17">
        <v>42623.0</v>
      </c>
      <c r="B472" s="18">
        <v>0.65625</v>
      </c>
      <c r="C472" s="20" t="s">
        <v>27</v>
      </c>
      <c r="D472" s="20" t="s">
        <v>353</v>
      </c>
      <c r="E472" s="20">
        <v>9.96</v>
      </c>
      <c r="F472" s="5">
        <f t="shared" si="190"/>
        <v>84.31179167</v>
      </c>
      <c r="G472" s="21" t="s">
        <v>45</v>
      </c>
      <c r="H472" s="25">
        <f t="shared" si="191"/>
        <v>-84.31179167</v>
      </c>
      <c r="I472" s="31">
        <f t="shared" si="2"/>
        <v>8521.43494</v>
      </c>
      <c r="J472" s="23"/>
      <c r="K472" s="24"/>
      <c r="L472" s="45"/>
      <c r="M472" s="69"/>
      <c r="N472" s="69"/>
      <c r="P472" s="29"/>
    </row>
    <row r="473">
      <c r="A473" s="17">
        <v>42623.0</v>
      </c>
      <c r="B473" s="18">
        <v>0.65625</v>
      </c>
      <c r="C473" s="20" t="s">
        <v>27</v>
      </c>
      <c r="D473" s="20" t="s">
        <v>379</v>
      </c>
      <c r="E473" s="20">
        <v>1.83</v>
      </c>
      <c r="F473" s="5">
        <f t="shared" si="190"/>
        <v>84.31179167</v>
      </c>
      <c r="G473" s="21" t="s">
        <v>270</v>
      </c>
      <c r="H473" s="25">
        <f t="shared" si="191"/>
        <v>-84.31179167</v>
      </c>
      <c r="I473" s="31">
        <f t="shared" si="2"/>
        <v>8437.123148</v>
      </c>
      <c r="J473" s="23"/>
      <c r="K473" s="24"/>
      <c r="L473" s="45"/>
      <c r="M473" s="69"/>
      <c r="N473" s="69"/>
      <c r="P473" s="29"/>
    </row>
    <row r="474">
      <c r="A474" s="17">
        <v>42623.0</v>
      </c>
      <c r="B474" s="18">
        <v>0.6319444444444444</v>
      </c>
      <c r="C474" s="20" t="s">
        <v>27</v>
      </c>
      <c r="D474" s="20" t="s">
        <v>370</v>
      </c>
      <c r="E474" s="20">
        <v>5.22</v>
      </c>
      <c r="F474" s="5">
        <f t="shared" si="190"/>
        <v>84.31179167</v>
      </c>
      <c r="G474" s="21" t="s">
        <v>18</v>
      </c>
      <c r="H474" s="31">
        <f>F474*(E474-1)*0.95</f>
        <v>338.0059728</v>
      </c>
      <c r="I474" s="31">
        <f t="shared" si="2"/>
        <v>8775.129121</v>
      </c>
      <c r="J474" s="23"/>
      <c r="K474" s="24"/>
      <c r="L474" s="45"/>
      <c r="M474" s="69"/>
      <c r="N474" s="69"/>
      <c r="P474" s="29"/>
    </row>
    <row r="475">
      <c r="A475" s="17">
        <v>42623.0</v>
      </c>
      <c r="B475" s="18">
        <v>0.6319444444444444</v>
      </c>
      <c r="C475" s="20" t="s">
        <v>27</v>
      </c>
      <c r="D475" s="20" t="s">
        <v>380</v>
      </c>
      <c r="E475" s="20">
        <v>4.2</v>
      </c>
      <c r="F475" s="5">
        <f t="shared" si="190"/>
        <v>84.31179167</v>
      </c>
      <c r="G475" s="21" t="s">
        <v>48</v>
      </c>
      <c r="H475" s="25">
        <f t="shared" ref="H475:H480" si="192">-F475</f>
        <v>-84.31179167</v>
      </c>
      <c r="I475" s="31">
        <f t="shared" si="2"/>
        <v>8690.817329</v>
      </c>
      <c r="J475" s="23"/>
      <c r="K475" s="24"/>
      <c r="L475" s="45"/>
      <c r="M475" s="69"/>
      <c r="N475" s="69"/>
      <c r="P475" s="29"/>
    </row>
    <row r="476">
      <c r="A476" s="17">
        <v>42627.0</v>
      </c>
      <c r="B476" s="18">
        <v>0.6423611111111112</v>
      </c>
      <c r="C476" s="20" t="s">
        <v>381</v>
      </c>
      <c r="D476" s="20" t="s">
        <v>382</v>
      </c>
      <c r="E476" s="20">
        <v>9.8</v>
      </c>
      <c r="F476" s="5">
        <f t="shared" ref="F476:F478" si="193">I475/100</f>
        <v>86.90817329</v>
      </c>
      <c r="G476" s="21" t="s">
        <v>24</v>
      </c>
      <c r="H476" s="25">
        <f t="shared" si="192"/>
        <v>-86.90817329</v>
      </c>
      <c r="I476" s="31">
        <f t="shared" si="2"/>
        <v>8603.909156</v>
      </c>
      <c r="J476" s="23"/>
      <c r="K476" s="24"/>
      <c r="L476" s="45"/>
      <c r="M476" s="69"/>
      <c r="N476" s="69"/>
      <c r="P476" s="29"/>
    </row>
    <row r="477">
      <c r="A477" s="17">
        <v>42628.0</v>
      </c>
      <c r="B477" s="18">
        <v>0.7013888888888888</v>
      </c>
      <c r="C477" s="20" t="s">
        <v>84</v>
      </c>
      <c r="D477" s="20" t="s">
        <v>308</v>
      </c>
      <c r="E477" s="20">
        <v>5.87</v>
      </c>
      <c r="F477" s="5">
        <f t="shared" si="193"/>
        <v>86.03909156</v>
      </c>
      <c r="G477" s="21" t="s">
        <v>38</v>
      </c>
      <c r="H477" s="25">
        <f t="shared" si="192"/>
        <v>-86.03909156</v>
      </c>
      <c r="I477" s="31">
        <f t="shared" si="2"/>
        <v>8517.870064</v>
      </c>
      <c r="J477" s="23"/>
      <c r="K477" s="24"/>
      <c r="L477" s="45"/>
      <c r="M477" s="69"/>
      <c r="N477" s="69"/>
      <c r="P477" s="29"/>
    </row>
    <row r="478">
      <c r="A478" s="17">
        <v>42630.0</v>
      </c>
      <c r="B478" s="18">
        <v>0.6423611111111112</v>
      </c>
      <c r="C478" s="20" t="s">
        <v>33</v>
      </c>
      <c r="D478" s="20" t="s">
        <v>383</v>
      </c>
      <c r="E478" s="20">
        <v>5.87</v>
      </c>
      <c r="F478" s="5">
        <f t="shared" si="193"/>
        <v>85.17870064</v>
      </c>
      <c r="G478" s="21" t="s">
        <v>24</v>
      </c>
      <c r="H478" s="25">
        <f t="shared" si="192"/>
        <v>-85.17870064</v>
      </c>
      <c r="I478" s="31">
        <f t="shared" si="2"/>
        <v>8432.691364</v>
      </c>
      <c r="J478" s="23"/>
      <c r="K478" s="24"/>
      <c r="L478" s="45"/>
      <c r="M478" s="69"/>
      <c r="N478" s="69"/>
      <c r="P478" s="29"/>
    </row>
    <row r="479">
      <c r="A479" s="17">
        <v>42630.0</v>
      </c>
      <c r="B479" s="18">
        <v>0.6423611111111112</v>
      </c>
      <c r="C479" s="20" t="s">
        <v>33</v>
      </c>
      <c r="D479" s="20" t="s">
        <v>319</v>
      </c>
      <c r="E479" s="20">
        <v>2.83</v>
      </c>
      <c r="F479" s="5">
        <f t="shared" ref="F479:F481" si="194">F478</f>
        <v>85.17870064</v>
      </c>
      <c r="G479" s="21" t="s">
        <v>45</v>
      </c>
      <c r="H479" s="25">
        <f t="shared" si="192"/>
        <v>-85.17870064</v>
      </c>
      <c r="I479" s="31">
        <f t="shared" si="2"/>
        <v>8347.512663</v>
      </c>
      <c r="J479" s="23"/>
      <c r="K479" s="24"/>
      <c r="L479" s="45"/>
      <c r="M479" s="69"/>
      <c r="N479" s="69"/>
      <c r="P479" s="29"/>
    </row>
    <row r="480">
      <c r="A480" s="17">
        <v>42630.0</v>
      </c>
      <c r="B480" s="18">
        <v>0.59375</v>
      </c>
      <c r="C480" s="20" t="s">
        <v>33</v>
      </c>
      <c r="D480" s="20" t="s">
        <v>328</v>
      </c>
      <c r="E480" s="20">
        <v>5.2</v>
      </c>
      <c r="F480" s="5">
        <f t="shared" si="194"/>
        <v>85.17870064</v>
      </c>
      <c r="G480" s="21" t="s">
        <v>64</v>
      </c>
      <c r="H480" s="25">
        <f t="shared" si="192"/>
        <v>-85.17870064</v>
      </c>
      <c r="I480" s="31">
        <f t="shared" si="2"/>
        <v>8262.333962</v>
      </c>
      <c r="J480" s="23"/>
      <c r="K480" s="24"/>
      <c r="L480" s="45"/>
      <c r="M480" s="69"/>
      <c r="N480" s="69"/>
      <c r="P480" s="29"/>
    </row>
    <row r="481">
      <c r="A481" s="17">
        <v>42630.0</v>
      </c>
      <c r="B481" s="18">
        <v>0.5729166666666666</v>
      </c>
      <c r="C481" s="20" t="s">
        <v>33</v>
      </c>
      <c r="D481" s="20" t="s">
        <v>384</v>
      </c>
      <c r="E481" s="20">
        <v>4.3</v>
      </c>
      <c r="F481" s="5">
        <f t="shared" si="194"/>
        <v>85.17870064</v>
      </c>
      <c r="G481" s="21" t="s">
        <v>18</v>
      </c>
      <c r="H481" s="31">
        <f>F481*(E481-1)*0.95</f>
        <v>267.0352265</v>
      </c>
      <c r="I481" s="31">
        <f t="shared" si="2"/>
        <v>8529.369189</v>
      </c>
      <c r="J481" s="23"/>
      <c r="K481" s="24"/>
      <c r="L481" s="45"/>
      <c r="M481" s="69"/>
      <c r="N481" s="69"/>
      <c r="P481" s="29"/>
    </row>
    <row r="482">
      <c r="A482" s="17">
        <v>42634.0</v>
      </c>
      <c r="B482" s="18">
        <v>0.65625</v>
      </c>
      <c r="C482" s="20" t="s">
        <v>151</v>
      </c>
      <c r="D482" s="20" t="s">
        <v>87</v>
      </c>
      <c r="E482" s="20">
        <v>10.52</v>
      </c>
      <c r="F482" s="5">
        <f>I481/100</f>
        <v>85.29369189</v>
      </c>
      <c r="G482" s="21" t="s">
        <v>24</v>
      </c>
      <c r="H482" s="25">
        <f t="shared" ref="H482:H487" si="195">-F482</f>
        <v>-85.29369189</v>
      </c>
      <c r="I482" s="31">
        <f t="shared" si="2"/>
        <v>8444.075497</v>
      </c>
      <c r="J482" s="23"/>
      <c r="K482" s="24"/>
      <c r="L482" s="45"/>
      <c r="M482" s="69"/>
      <c r="N482" s="69"/>
      <c r="P482" s="29"/>
    </row>
    <row r="483">
      <c r="A483" s="17">
        <v>42634.0</v>
      </c>
      <c r="B483" s="18">
        <v>0.65625</v>
      </c>
      <c r="C483" s="20" t="s">
        <v>151</v>
      </c>
      <c r="D483" s="20" t="s">
        <v>385</v>
      </c>
      <c r="E483" s="20">
        <v>13.59</v>
      </c>
      <c r="F483" s="5">
        <f>F482</f>
        <v>85.29369189</v>
      </c>
      <c r="G483" s="21" t="s">
        <v>38</v>
      </c>
      <c r="H483" s="25">
        <f t="shared" si="195"/>
        <v>-85.29369189</v>
      </c>
      <c r="I483" s="31">
        <f t="shared" si="2"/>
        <v>8358.781805</v>
      </c>
      <c r="J483" s="23"/>
      <c r="K483" s="24"/>
      <c r="L483" s="45"/>
      <c r="M483" s="69"/>
      <c r="N483" s="69"/>
      <c r="P483" s="29"/>
    </row>
    <row r="484">
      <c r="A484" s="17">
        <v>42635.0</v>
      </c>
      <c r="B484" s="18">
        <v>0.6770833333333334</v>
      </c>
      <c r="C484" s="19" t="s">
        <v>81</v>
      </c>
      <c r="D484" s="20" t="s">
        <v>372</v>
      </c>
      <c r="E484" s="20">
        <v>5.7</v>
      </c>
      <c r="F484" s="5">
        <f>I483/100</f>
        <v>83.58781805</v>
      </c>
      <c r="G484" s="21" t="s">
        <v>48</v>
      </c>
      <c r="H484" s="25">
        <f t="shared" si="195"/>
        <v>-83.58781805</v>
      </c>
      <c r="I484" s="31">
        <f t="shared" si="2"/>
        <v>8275.193987</v>
      </c>
      <c r="J484" s="23"/>
      <c r="K484" s="24"/>
      <c r="L484" s="45"/>
      <c r="M484" s="69"/>
      <c r="N484" s="69"/>
      <c r="P484" s="29"/>
    </row>
    <row r="485">
      <c r="A485" s="17">
        <v>42635.0</v>
      </c>
      <c r="B485" s="18">
        <v>0.6527777777777778</v>
      </c>
      <c r="C485" s="19" t="s">
        <v>81</v>
      </c>
      <c r="D485" s="20" t="s">
        <v>386</v>
      </c>
      <c r="E485" s="20">
        <v>2.2</v>
      </c>
      <c r="F485" s="5">
        <f>F484</f>
        <v>83.58781805</v>
      </c>
      <c r="G485" s="21" t="s">
        <v>62</v>
      </c>
      <c r="H485" s="25">
        <f t="shared" si="195"/>
        <v>-83.58781805</v>
      </c>
      <c r="I485" s="31">
        <f t="shared" si="2"/>
        <v>8191.606169</v>
      </c>
      <c r="J485" s="23"/>
      <c r="K485" s="24"/>
      <c r="L485" s="45"/>
      <c r="M485" s="69"/>
      <c r="N485" s="69"/>
      <c r="P485" s="29"/>
    </row>
    <row r="486">
      <c r="A486" s="17">
        <v>42636.0</v>
      </c>
      <c r="B486" s="18">
        <v>0.6284722222222222</v>
      </c>
      <c r="C486" s="19" t="s">
        <v>81</v>
      </c>
      <c r="D486" s="20" t="s">
        <v>358</v>
      </c>
      <c r="E486" s="20">
        <v>1.45</v>
      </c>
      <c r="F486" s="5">
        <f>I485/100</f>
        <v>81.91606169</v>
      </c>
      <c r="G486" s="21" t="s">
        <v>24</v>
      </c>
      <c r="H486" s="25">
        <f t="shared" si="195"/>
        <v>-81.91606169</v>
      </c>
      <c r="I486" s="31">
        <f t="shared" si="2"/>
        <v>8109.690107</v>
      </c>
      <c r="J486" s="23"/>
      <c r="K486" s="24"/>
      <c r="L486" s="45"/>
      <c r="M486" s="69"/>
      <c r="N486" s="69"/>
      <c r="P486" s="29"/>
    </row>
    <row r="487">
      <c r="A487" s="17">
        <v>42636.0</v>
      </c>
      <c r="B487" s="18">
        <v>0.6284722222222222</v>
      </c>
      <c r="C487" s="19" t="s">
        <v>81</v>
      </c>
      <c r="D487" s="20" t="s">
        <v>350</v>
      </c>
      <c r="E487" s="20">
        <v>19.82</v>
      </c>
      <c r="F487" s="5">
        <f t="shared" ref="F487:F488" si="196">F486</f>
        <v>81.91606169</v>
      </c>
      <c r="G487" s="21" t="s">
        <v>48</v>
      </c>
      <c r="H487" s="25">
        <f t="shared" si="195"/>
        <v>-81.91606169</v>
      </c>
      <c r="I487" s="31">
        <f t="shared" si="2"/>
        <v>8027.774046</v>
      </c>
      <c r="J487" s="23"/>
      <c r="K487" s="24"/>
      <c r="L487" s="45"/>
      <c r="M487" s="69"/>
      <c r="N487" s="69"/>
      <c r="P487" s="29"/>
    </row>
    <row r="488">
      <c r="A488" s="17">
        <v>42636.0</v>
      </c>
      <c r="B488" s="18">
        <v>0.6041666666666666</v>
      </c>
      <c r="C488" s="19" t="s">
        <v>81</v>
      </c>
      <c r="D488" s="20" t="s">
        <v>203</v>
      </c>
      <c r="E488" s="20">
        <v>2.45</v>
      </c>
      <c r="F488" s="5">
        <f t="shared" si="196"/>
        <v>81.91606169</v>
      </c>
      <c r="G488" s="21" t="s">
        <v>18</v>
      </c>
      <c r="H488" s="31">
        <f t="shared" ref="H488:H490" si="197">F488*(E488-1)*0.95</f>
        <v>112.839375</v>
      </c>
      <c r="I488" s="31">
        <f t="shared" si="2"/>
        <v>8140.613421</v>
      </c>
      <c r="J488" s="23"/>
      <c r="K488" s="24"/>
      <c r="L488" s="45"/>
      <c r="M488" s="69"/>
      <c r="N488" s="69"/>
      <c r="P488" s="29"/>
    </row>
    <row r="489">
      <c r="A489" s="17">
        <v>42637.0</v>
      </c>
      <c r="B489" s="18">
        <v>0.6458333333333334</v>
      </c>
      <c r="C489" s="19" t="s">
        <v>81</v>
      </c>
      <c r="D489" s="20" t="s">
        <v>338</v>
      </c>
      <c r="E489" s="20">
        <v>34.14</v>
      </c>
      <c r="F489" s="5">
        <f>I488/100</f>
        <v>81.40613421</v>
      </c>
      <c r="G489" s="21" t="s">
        <v>18</v>
      </c>
      <c r="H489" s="31">
        <f t="shared" si="197"/>
        <v>2562.909323</v>
      </c>
      <c r="I489" s="31">
        <f t="shared" si="2"/>
        <v>10703.52274</v>
      </c>
      <c r="J489" s="23"/>
      <c r="K489" s="24"/>
      <c r="L489" s="45"/>
      <c r="M489" s="69"/>
      <c r="N489" s="69"/>
      <c r="P489" s="29"/>
    </row>
    <row r="490">
      <c r="A490" s="17">
        <v>42637.0</v>
      </c>
      <c r="B490" s="18">
        <v>0.6458333333333334</v>
      </c>
      <c r="C490" s="19" t="s">
        <v>81</v>
      </c>
      <c r="D490" s="20" t="s">
        <v>342</v>
      </c>
      <c r="E490" s="20">
        <v>8.81</v>
      </c>
      <c r="F490" s="5">
        <f t="shared" ref="F490:F495" si="198">F489</f>
        <v>81.40613421</v>
      </c>
      <c r="G490" s="21" t="s">
        <v>45</v>
      </c>
      <c r="H490" s="31">
        <f t="shared" si="197"/>
        <v>603.9928127</v>
      </c>
      <c r="I490" s="31">
        <f t="shared" si="2"/>
        <v>11307.51556</v>
      </c>
      <c r="J490" s="23"/>
      <c r="K490" s="24"/>
      <c r="L490" s="45"/>
      <c r="M490" s="69"/>
      <c r="N490" s="69"/>
      <c r="P490" s="29"/>
    </row>
    <row r="491">
      <c r="A491" s="17">
        <v>42637.0</v>
      </c>
      <c r="B491" s="18">
        <v>0.6458333333333334</v>
      </c>
      <c r="C491" s="19" t="s">
        <v>81</v>
      </c>
      <c r="D491" s="20" t="s">
        <v>363</v>
      </c>
      <c r="E491" s="20">
        <v>9.2</v>
      </c>
      <c r="F491" s="5">
        <f t="shared" si="198"/>
        <v>81.40613421</v>
      </c>
      <c r="G491" s="21" t="s">
        <v>64</v>
      </c>
      <c r="H491" s="25">
        <f>-F491</f>
        <v>-81.40613421</v>
      </c>
      <c r="I491" s="31">
        <f t="shared" si="2"/>
        <v>11226.10942</v>
      </c>
      <c r="J491" s="23"/>
      <c r="K491" s="24"/>
      <c r="L491" s="45"/>
      <c r="M491" s="69"/>
      <c r="N491" s="69"/>
      <c r="P491" s="29"/>
    </row>
    <row r="492">
      <c r="A492" s="17">
        <v>42637.0</v>
      </c>
      <c r="B492" s="18">
        <v>0.6215277777777778</v>
      </c>
      <c r="C492" s="19" t="s">
        <v>81</v>
      </c>
      <c r="D492" s="20" t="s">
        <v>387</v>
      </c>
      <c r="E492" s="20">
        <v>44.0</v>
      </c>
      <c r="F492" s="5">
        <f t="shared" si="198"/>
        <v>81.40613421</v>
      </c>
      <c r="G492" s="21" t="s">
        <v>18</v>
      </c>
      <c r="H492" s="31">
        <f>F492*(E492-1)*0.95</f>
        <v>3325.440582</v>
      </c>
      <c r="I492" s="31">
        <f t="shared" si="2"/>
        <v>14551.55</v>
      </c>
      <c r="J492" s="23"/>
      <c r="K492" s="24"/>
      <c r="L492" s="45"/>
      <c r="M492" s="69"/>
      <c r="N492" s="69"/>
      <c r="P492" s="29"/>
    </row>
    <row r="493">
      <c r="A493" s="17">
        <v>42637.0</v>
      </c>
      <c r="B493" s="18">
        <v>0.6215277777777778</v>
      </c>
      <c r="C493" s="19" t="s">
        <v>81</v>
      </c>
      <c r="D493" s="20" t="s">
        <v>357</v>
      </c>
      <c r="E493" s="20">
        <v>7.4</v>
      </c>
      <c r="F493" s="5">
        <f t="shared" si="198"/>
        <v>81.40613421</v>
      </c>
      <c r="G493" s="21" t="s">
        <v>24</v>
      </c>
      <c r="H493" s="25">
        <f t="shared" ref="H493:H502" si="199">-F493</f>
        <v>-81.40613421</v>
      </c>
      <c r="I493" s="31">
        <f t="shared" si="2"/>
        <v>14470.14387</v>
      </c>
      <c r="J493" s="23"/>
      <c r="K493" s="24"/>
      <c r="L493" s="45"/>
      <c r="M493" s="69"/>
      <c r="N493" s="69"/>
      <c r="P493" s="29"/>
    </row>
    <row r="494">
      <c r="A494" s="17">
        <v>42637.0</v>
      </c>
      <c r="B494" s="18">
        <v>0.6215277777777778</v>
      </c>
      <c r="C494" s="19" t="s">
        <v>81</v>
      </c>
      <c r="D494" s="20" t="s">
        <v>388</v>
      </c>
      <c r="E494" s="20">
        <v>5.56</v>
      </c>
      <c r="F494" s="5">
        <f t="shared" si="198"/>
        <v>81.40613421</v>
      </c>
      <c r="G494" s="21" t="s">
        <v>38</v>
      </c>
      <c r="H494" s="25">
        <f t="shared" si="199"/>
        <v>-81.40613421</v>
      </c>
      <c r="I494" s="31">
        <f t="shared" si="2"/>
        <v>14388.73774</v>
      </c>
      <c r="J494" s="23"/>
      <c r="K494" s="24"/>
      <c r="L494" s="45"/>
      <c r="M494" s="69"/>
      <c r="N494" s="69"/>
      <c r="P494" s="29"/>
    </row>
    <row r="495">
      <c r="A495" s="17">
        <v>42637.0</v>
      </c>
      <c r="B495" s="18">
        <v>0.5972222222222222</v>
      </c>
      <c r="C495" s="19" t="s">
        <v>81</v>
      </c>
      <c r="D495" s="20" t="s">
        <v>389</v>
      </c>
      <c r="E495" s="20">
        <v>5.97</v>
      </c>
      <c r="F495" s="5">
        <f t="shared" si="198"/>
        <v>81.40613421</v>
      </c>
      <c r="G495" s="21" t="s">
        <v>64</v>
      </c>
      <c r="H495" s="25">
        <f t="shared" si="199"/>
        <v>-81.40613421</v>
      </c>
      <c r="I495" s="31">
        <f t="shared" si="2"/>
        <v>14307.3316</v>
      </c>
      <c r="J495" s="23"/>
      <c r="K495" s="24"/>
      <c r="L495" s="45"/>
      <c r="M495" s="69"/>
      <c r="N495" s="69"/>
      <c r="P495" s="29"/>
    </row>
    <row r="496">
      <c r="A496" s="17">
        <v>42644.0</v>
      </c>
      <c r="B496" s="18">
        <v>0.6284722222222222</v>
      </c>
      <c r="C496" s="20" t="s">
        <v>16</v>
      </c>
      <c r="D496" s="20" t="s">
        <v>390</v>
      </c>
      <c r="E496" s="20">
        <v>10.1</v>
      </c>
      <c r="F496" s="5">
        <f>I495/100</f>
        <v>143.073316</v>
      </c>
      <c r="G496" s="21" t="s">
        <v>24</v>
      </c>
      <c r="H496" s="25">
        <f t="shared" si="199"/>
        <v>-143.073316</v>
      </c>
      <c r="I496" s="31">
        <f t="shared" si="2"/>
        <v>14164.25829</v>
      </c>
      <c r="J496" s="23"/>
      <c r="K496" s="24"/>
      <c r="L496" s="45"/>
      <c r="M496" s="69"/>
      <c r="N496" s="69"/>
      <c r="P496" s="29"/>
    </row>
    <row r="497">
      <c r="A497" s="17">
        <v>42644.0</v>
      </c>
      <c r="B497" s="18">
        <v>0.6284722222222222</v>
      </c>
      <c r="C497" s="20" t="s">
        <v>16</v>
      </c>
      <c r="D497" s="20" t="s">
        <v>391</v>
      </c>
      <c r="E497" s="20">
        <v>6.28</v>
      </c>
      <c r="F497" s="5">
        <f t="shared" ref="F497:F500" si="200">F496</f>
        <v>143.073316</v>
      </c>
      <c r="G497" s="21" t="s">
        <v>38</v>
      </c>
      <c r="H497" s="25">
        <f t="shared" si="199"/>
        <v>-143.073316</v>
      </c>
      <c r="I497" s="31">
        <f t="shared" si="2"/>
        <v>14021.18497</v>
      </c>
      <c r="J497" s="23"/>
      <c r="K497" s="24"/>
      <c r="L497" s="45"/>
      <c r="M497" s="69"/>
      <c r="N497" s="69"/>
      <c r="P497" s="29"/>
    </row>
    <row r="498">
      <c r="A498" s="17">
        <v>42644.0</v>
      </c>
      <c r="B498" s="18">
        <v>0.6284722222222222</v>
      </c>
      <c r="C498" s="20" t="s">
        <v>16</v>
      </c>
      <c r="D498" s="20" t="s">
        <v>319</v>
      </c>
      <c r="E498" s="20">
        <v>14.68</v>
      </c>
      <c r="F498" s="5">
        <f t="shared" si="200"/>
        <v>143.073316</v>
      </c>
      <c r="G498" s="21" t="s">
        <v>62</v>
      </c>
      <c r="H498" s="25">
        <f t="shared" si="199"/>
        <v>-143.073316</v>
      </c>
      <c r="I498" s="31">
        <f t="shared" si="2"/>
        <v>13878.11165</v>
      </c>
      <c r="J498" s="23"/>
      <c r="K498" s="24"/>
      <c r="L498" s="45"/>
      <c r="M498" s="69"/>
      <c r="N498" s="69"/>
      <c r="P498" s="29"/>
    </row>
    <row r="499">
      <c r="A499" s="17">
        <v>42644.0</v>
      </c>
      <c r="B499" s="18">
        <v>0.6041666666666666</v>
      </c>
      <c r="C499" s="20" t="s">
        <v>16</v>
      </c>
      <c r="D499" s="20" t="s">
        <v>105</v>
      </c>
      <c r="E499" s="20">
        <v>4.9</v>
      </c>
      <c r="F499" s="5">
        <f t="shared" si="200"/>
        <v>143.073316</v>
      </c>
      <c r="G499" s="21" t="s">
        <v>24</v>
      </c>
      <c r="H499" s="25">
        <f t="shared" si="199"/>
        <v>-143.073316</v>
      </c>
      <c r="I499" s="31">
        <f t="shared" si="2"/>
        <v>13735.03834</v>
      </c>
      <c r="J499" s="23"/>
      <c r="K499" s="24"/>
      <c r="L499" s="45"/>
      <c r="M499" s="69"/>
      <c r="N499" s="69"/>
      <c r="P499" s="29"/>
    </row>
    <row r="500">
      <c r="A500" s="17">
        <v>42644.0</v>
      </c>
      <c r="B500" s="18">
        <v>0.6041666666666666</v>
      </c>
      <c r="C500" s="20" t="s">
        <v>16</v>
      </c>
      <c r="D500" s="20" t="s">
        <v>392</v>
      </c>
      <c r="E500" s="20">
        <v>5.22</v>
      </c>
      <c r="F500" s="5">
        <f t="shared" si="200"/>
        <v>143.073316</v>
      </c>
      <c r="G500" s="21" t="s">
        <v>45</v>
      </c>
      <c r="H500" s="25">
        <f t="shared" si="199"/>
        <v>-143.073316</v>
      </c>
      <c r="I500" s="31">
        <f t="shared" si="2"/>
        <v>13591.96502</v>
      </c>
      <c r="J500" s="23"/>
      <c r="K500" s="24"/>
      <c r="L500" s="45"/>
      <c r="M500" s="69"/>
      <c r="N500" s="69"/>
      <c r="P500" s="29"/>
    </row>
    <row r="501">
      <c r="A501" s="17">
        <v>42650.0</v>
      </c>
      <c r="B501" s="18">
        <v>0.7013888888888888</v>
      </c>
      <c r="C501" s="19" t="s">
        <v>81</v>
      </c>
      <c r="D501" s="20" t="s">
        <v>393</v>
      </c>
      <c r="E501" s="20">
        <v>7.28</v>
      </c>
      <c r="F501" s="5">
        <f>I500/100</f>
        <v>135.9196502</v>
      </c>
      <c r="G501" s="21" t="s">
        <v>38</v>
      </c>
      <c r="H501" s="25">
        <f t="shared" si="199"/>
        <v>-135.9196502</v>
      </c>
      <c r="I501" s="31">
        <f t="shared" si="2"/>
        <v>13456.04537</v>
      </c>
      <c r="J501" s="23"/>
      <c r="K501" s="24"/>
      <c r="L501" s="45"/>
      <c r="M501" s="69"/>
      <c r="N501" s="69"/>
      <c r="P501" s="29"/>
    </row>
    <row r="502">
      <c r="A502" s="17">
        <v>42650.0</v>
      </c>
      <c r="B502" s="18">
        <v>0.6319444444444444</v>
      </c>
      <c r="C502" s="19" t="s">
        <v>81</v>
      </c>
      <c r="D502" s="20" t="s">
        <v>394</v>
      </c>
      <c r="E502" s="20">
        <v>11.69</v>
      </c>
      <c r="F502" s="5">
        <f t="shared" ref="F502:F508" si="201">F501</f>
        <v>135.9196502</v>
      </c>
      <c r="G502" s="21" t="s">
        <v>38</v>
      </c>
      <c r="H502" s="25">
        <f t="shared" si="199"/>
        <v>-135.9196502</v>
      </c>
      <c r="I502" s="31">
        <f t="shared" si="2"/>
        <v>13320.12572</v>
      </c>
      <c r="J502" s="23"/>
      <c r="K502" s="24"/>
      <c r="L502" s="45"/>
      <c r="M502" s="69"/>
      <c r="N502" s="69"/>
      <c r="P502" s="29"/>
    </row>
    <row r="503">
      <c r="A503" s="17">
        <v>42650.0</v>
      </c>
      <c r="B503" s="18">
        <v>0.6111111111111112</v>
      </c>
      <c r="C503" s="19" t="s">
        <v>81</v>
      </c>
      <c r="D503" s="20" t="s">
        <v>395</v>
      </c>
      <c r="E503" s="20">
        <v>8.66</v>
      </c>
      <c r="F503" s="5">
        <f t="shared" si="201"/>
        <v>135.9196502</v>
      </c>
      <c r="G503" s="21" t="s">
        <v>18</v>
      </c>
      <c r="H503" s="31">
        <f>F503*(E503-1)*0.95</f>
        <v>989.0872946</v>
      </c>
      <c r="I503" s="31">
        <f t="shared" si="2"/>
        <v>14309.21302</v>
      </c>
      <c r="J503" s="23"/>
      <c r="K503" s="24"/>
      <c r="L503" s="45"/>
      <c r="M503" s="69"/>
      <c r="N503" s="69"/>
      <c r="P503" s="29"/>
    </row>
    <row r="504">
      <c r="A504" s="17">
        <v>42650.0</v>
      </c>
      <c r="B504" s="18">
        <v>0.6111111111111112</v>
      </c>
      <c r="C504" s="19" t="s">
        <v>81</v>
      </c>
      <c r="D504" s="20" t="s">
        <v>375</v>
      </c>
      <c r="E504" s="20">
        <v>10.5</v>
      </c>
      <c r="F504" s="5">
        <f t="shared" si="201"/>
        <v>135.9196502</v>
      </c>
      <c r="G504" s="21" t="s">
        <v>24</v>
      </c>
      <c r="H504" s="25">
        <f t="shared" ref="H504:H506" si="202">-F504</f>
        <v>-135.9196502</v>
      </c>
      <c r="I504" s="31">
        <f t="shared" si="2"/>
        <v>14173.29337</v>
      </c>
      <c r="J504" s="23"/>
      <c r="K504" s="24"/>
      <c r="L504" s="45"/>
      <c r="M504" s="69"/>
      <c r="N504" s="69"/>
      <c r="P504" s="29"/>
    </row>
    <row r="505">
      <c r="A505" s="17">
        <v>42650.0</v>
      </c>
      <c r="B505" s="18">
        <v>0.6111111111111112</v>
      </c>
      <c r="C505" s="19" t="s">
        <v>81</v>
      </c>
      <c r="D505" s="20" t="s">
        <v>380</v>
      </c>
      <c r="E505" s="20">
        <v>9.62</v>
      </c>
      <c r="F505" s="5">
        <f t="shared" si="201"/>
        <v>135.9196502</v>
      </c>
      <c r="G505" s="21" t="s">
        <v>64</v>
      </c>
      <c r="H505" s="25">
        <f t="shared" si="202"/>
        <v>-135.9196502</v>
      </c>
      <c r="I505" s="31">
        <f t="shared" si="2"/>
        <v>14037.37372</v>
      </c>
      <c r="J505" s="23"/>
      <c r="K505" s="24"/>
      <c r="L505" s="45"/>
      <c r="M505" s="69"/>
      <c r="N505" s="69"/>
      <c r="P505" s="29"/>
    </row>
    <row r="506">
      <c r="A506" s="17">
        <v>42650.0</v>
      </c>
      <c r="B506" s="18">
        <v>0.6111111111111112</v>
      </c>
      <c r="C506" s="19" t="s">
        <v>81</v>
      </c>
      <c r="D506" s="20" t="s">
        <v>396</v>
      </c>
      <c r="E506" s="20">
        <v>33.19</v>
      </c>
      <c r="F506" s="5">
        <f t="shared" si="201"/>
        <v>135.9196502</v>
      </c>
      <c r="G506" s="21" t="s">
        <v>62</v>
      </c>
      <c r="H506" s="25">
        <f t="shared" si="202"/>
        <v>-135.9196502</v>
      </c>
      <c r="I506" s="31">
        <f t="shared" si="2"/>
        <v>13901.45407</v>
      </c>
      <c r="J506" s="23"/>
      <c r="K506" s="24"/>
      <c r="L506" s="45"/>
      <c r="M506" s="69"/>
      <c r="N506" s="69"/>
      <c r="P506" s="29"/>
    </row>
    <row r="507">
      <c r="A507" s="17">
        <v>42650.0</v>
      </c>
      <c r="B507" s="18">
        <v>0.5659722222222222</v>
      </c>
      <c r="C507" s="19" t="s">
        <v>81</v>
      </c>
      <c r="D507" s="20" t="s">
        <v>397</v>
      </c>
      <c r="E507" s="20">
        <v>3.39</v>
      </c>
      <c r="F507" s="5">
        <f t="shared" si="201"/>
        <v>135.9196502</v>
      </c>
      <c r="G507" s="21" t="s">
        <v>18</v>
      </c>
      <c r="H507" s="31">
        <f>F507*(E507-1)*0.95</f>
        <v>308.6055658</v>
      </c>
      <c r="I507" s="31">
        <f t="shared" si="2"/>
        <v>14210.05963</v>
      </c>
      <c r="J507" s="23"/>
      <c r="K507" s="24"/>
      <c r="L507" s="45"/>
      <c r="M507" s="69"/>
      <c r="N507" s="69"/>
      <c r="P507" s="29"/>
    </row>
    <row r="508">
      <c r="A508" s="17">
        <v>42650.0</v>
      </c>
      <c r="B508" s="18">
        <v>0.5659722222222222</v>
      </c>
      <c r="C508" s="19" t="s">
        <v>81</v>
      </c>
      <c r="D508" s="20" t="s">
        <v>359</v>
      </c>
      <c r="E508" s="20">
        <v>7.27</v>
      </c>
      <c r="F508" s="5">
        <f t="shared" si="201"/>
        <v>135.9196502</v>
      </c>
      <c r="G508" s="21" t="s">
        <v>64</v>
      </c>
      <c r="H508" s="25">
        <f t="shared" ref="H508:H513" si="203">-F508</f>
        <v>-135.9196502</v>
      </c>
      <c r="I508" s="31">
        <f t="shared" si="2"/>
        <v>14074.13998</v>
      </c>
      <c r="J508" s="23"/>
      <c r="K508" s="24"/>
      <c r="L508" s="45"/>
      <c r="M508" s="69"/>
      <c r="N508" s="69"/>
      <c r="P508" s="29"/>
    </row>
    <row r="509">
      <c r="A509" s="17">
        <v>42651.0</v>
      </c>
      <c r="B509" s="18">
        <v>0.6458333333333334</v>
      </c>
      <c r="C509" s="19" t="s">
        <v>81</v>
      </c>
      <c r="D509" s="20" t="s">
        <v>398</v>
      </c>
      <c r="E509" s="20">
        <v>9.01</v>
      </c>
      <c r="F509" s="5">
        <f>I508/100</f>
        <v>140.7413998</v>
      </c>
      <c r="G509" s="21" t="s">
        <v>45</v>
      </c>
      <c r="H509" s="25">
        <f t="shared" si="203"/>
        <v>-140.7413998</v>
      </c>
      <c r="I509" s="31">
        <f t="shared" si="2"/>
        <v>13933.39858</v>
      </c>
      <c r="J509" s="23"/>
      <c r="K509" s="24"/>
      <c r="L509" s="45"/>
      <c r="M509" s="69"/>
      <c r="N509" s="69"/>
      <c r="P509" s="29"/>
    </row>
    <row r="510">
      <c r="A510" s="17">
        <v>42651.0</v>
      </c>
      <c r="B510" s="18">
        <v>0.6458333333333334</v>
      </c>
      <c r="C510" s="19" t="s">
        <v>81</v>
      </c>
      <c r="D510" s="20" t="s">
        <v>399</v>
      </c>
      <c r="E510" s="20">
        <v>16.47</v>
      </c>
      <c r="F510" s="5">
        <f t="shared" ref="F510:F513" si="204">F509</f>
        <v>140.7413998</v>
      </c>
      <c r="G510" s="21" t="s">
        <v>48</v>
      </c>
      <c r="H510" s="25">
        <f t="shared" si="203"/>
        <v>-140.7413998</v>
      </c>
      <c r="I510" s="31">
        <f t="shared" si="2"/>
        <v>13792.65718</v>
      </c>
      <c r="J510" s="23"/>
      <c r="K510" s="24"/>
      <c r="L510" s="45"/>
      <c r="M510" s="69"/>
      <c r="N510" s="69"/>
      <c r="P510" s="29"/>
    </row>
    <row r="511">
      <c r="A511" s="17">
        <v>42651.0</v>
      </c>
      <c r="B511" s="18">
        <v>0.6458333333333334</v>
      </c>
      <c r="C511" s="19" t="s">
        <v>81</v>
      </c>
      <c r="D511" s="20" t="s">
        <v>400</v>
      </c>
      <c r="E511" s="20">
        <v>9.23</v>
      </c>
      <c r="F511" s="5">
        <f t="shared" si="204"/>
        <v>140.7413998</v>
      </c>
      <c r="G511" s="21" t="s">
        <v>64</v>
      </c>
      <c r="H511" s="25">
        <f t="shared" si="203"/>
        <v>-140.7413998</v>
      </c>
      <c r="I511" s="31">
        <f t="shared" si="2"/>
        <v>13651.91578</v>
      </c>
      <c r="J511" s="23"/>
      <c r="K511" s="24"/>
      <c r="L511" s="45"/>
      <c r="M511" s="69"/>
      <c r="N511" s="69"/>
      <c r="P511" s="29"/>
    </row>
    <row r="512">
      <c r="A512" s="17">
        <v>42651.0</v>
      </c>
      <c r="B512" s="18">
        <v>0.6215277777777778</v>
      </c>
      <c r="C512" s="19" t="s">
        <v>81</v>
      </c>
      <c r="D512" s="20" t="s">
        <v>389</v>
      </c>
      <c r="E512" s="20">
        <v>10.54</v>
      </c>
      <c r="F512" s="5">
        <f t="shared" si="204"/>
        <v>140.7413998</v>
      </c>
      <c r="G512" s="21" t="s">
        <v>38</v>
      </c>
      <c r="H512" s="25">
        <f t="shared" si="203"/>
        <v>-140.7413998</v>
      </c>
      <c r="I512" s="31">
        <f t="shared" si="2"/>
        <v>13511.17438</v>
      </c>
      <c r="J512" s="23"/>
      <c r="K512" s="24"/>
      <c r="L512" s="45"/>
      <c r="M512" s="69"/>
      <c r="N512" s="69"/>
      <c r="P512" s="29"/>
    </row>
    <row r="513">
      <c r="A513" s="17">
        <v>42651.0</v>
      </c>
      <c r="B513" s="18">
        <v>0.6215277777777778</v>
      </c>
      <c r="C513" s="19" t="s">
        <v>81</v>
      </c>
      <c r="D513" s="20" t="s">
        <v>401</v>
      </c>
      <c r="E513" s="20">
        <v>5.97</v>
      </c>
      <c r="F513" s="5">
        <f t="shared" si="204"/>
        <v>140.7413998</v>
      </c>
      <c r="G513" s="21" t="s">
        <v>56</v>
      </c>
      <c r="H513" s="25">
        <f t="shared" si="203"/>
        <v>-140.7413998</v>
      </c>
      <c r="I513" s="31">
        <f t="shared" si="2"/>
        <v>13370.43298</v>
      </c>
      <c r="J513" s="23"/>
      <c r="K513" s="24"/>
      <c r="L513" s="45"/>
      <c r="M513" s="69"/>
      <c r="N513" s="69"/>
      <c r="P513" s="29"/>
    </row>
    <row r="514">
      <c r="A514" s="17">
        <v>42658.0</v>
      </c>
      <c r="B514" s="18">
        <v>0.6319444444444444</v>
      </c>
      <c r="C514" s="20" t="s">
        <v>16</v>
      </c>
      <c r="D514" s="20" t="s">
        <v>376</v>
      </c>
      <c r="E514" s="20">
        <v>2.89</v>
      </c>
      <c r="F514" s="5">
        <f>I513/100</f>
        <v>133.7043298</v>
      </c>
      <c r="G514" s="21" t="s">
        <v>18</v>
      </c>
      <c r="H514" s="31">
        <f>F514*(E514-1)*0.95</f>
        <v>240.0661242</v>
      </c>
      <c r="I514" s="31">
        <f t="shared" si="2"/>
        <v>13610.49911</v>
      </c>
      <c r="J514" s="23"/>
      <c r="K514" s="24"/>
      <c r="L514" s="45"/>
      <c r="M514" s="69"/>
      <c r="N514" s="69"/>
      <c r="P514" s="29"/>
    </row>
    <row r="515">
      <c r="A515" s="17">
        <v>42658.0</v>
      </c>
      <c r="B515" s="18">
        <v>0.6319444444444444</v>
      </c>
      <c r="C515" s="20" t="s">
        <v>16</v>
      </c>
      <c r="D515" s="20" t="s">
        <v>402</v>
      </c>
      <c r="E515" s="20">
        <v>11.47</v>
      </c>
      <c r="F515" s="5">
        <f t="shared" ref="F515:F523" si="205">F514</f>
        <v>133.7043298</v>
      </c>
      <c r="G515" s="21" t="s">
        <v>45</v>
      </c>
      <c r="H515" s="25">
        <f t="shared" ref="H515:H517" si="206">-F515</f>
        <v>-133.7043298</v>
      </c>
      <c r="I515" s="31">
        <f t="shared" si="2"/>
        <v>13476.79478</v>
      </c>
      <c r="J515" s="23"/>
      <c r="K515" s="24"/>
      <c r="L515" s="45"/>
      <c r="M515" s="69"/>
      <c r="N515" s="69"/>
      <c r="P515" s="29"/>
    </row>
    <row r="516">
      <c r="A516" s="17">
        <v>42658.0</v>
      </c>
      <c r="B516" s="18">
        <v>0.6076388888888888</v>
      </c>
      <c r="C516" s="20" t="s">
        <v>16</v>
      </c>
      <c r="D516" s="20" t="s">
        <v>329</v>
      </c>
      <c r="E516" s="20">
        <v>2.51</v>
      </c>
      <c r="F516" s="5">
        <f t="shared" si="205"/>
        <v>133.7043298</v>
      </c>
      <c r="G516" s="21" t="s">
        <v>48</v>
      </c>
      <c r="H516" s="25">
        <f t="shared" si="206"/>
        <v>-133.7043298</v>
      </c>
      <c r="I516" s="31">
        <f t="shared" si="2"/>
        <v>13343.09045</v>
      </c>
      <c r="J516" s="23"/>
      <c r="K516" s="24"/>
      <c r="L516" s="45"/>
      <c r="M516" s="69"/>
      <c r="N516" s="69"/>
      <c r="P516" s="29"/>
    </row>
    <row r="517">
      <c r="A517" s="17">
        <v>42658.0</v>
      </c>
      <c r="B517" s="18">
        <v>0.6076388888888888</v>
      </c>
      <c r="C517" s="20" t="s">
        <v>16</v>
      </c>
      <c r="D517" s="20" t="s">
        <v>371</v>
      </c>
      <c r="E517" s="20">
        <v>70.17</v>
      </c>
      <c r="F517" s="5">
        <f t="shared" si="205"/>
        <v>133.7043298</v>
      </c>
      <c r="G517" s="21" t="s">
        <v>132</v>
      </c>
      <c r="H517" s="25">
        <f t="shared" si="206"/>
        <v>-133.7043298</v>
      </c>
      <c r="I517" s="31">
        <f t="shared" si="2"/>
        <v>13209.38612</v>
      </c>
      <c r="J517" s="23"/>
      <c r="K517" s="24"/>
      <c r="L517" s="45"/>
      <c r="M517" s="69"/>
      <c r="N517" s="69"/>
      <c r="P517" s="29"/>
    </row>
    <row r="518">
      <c r="A518" s="17">
        <v>42658.0</v>
      </c>
      <c r="B518" s="18">
        <v>0.5833333333333334</v>
      </c>
      <c r="C518" s="20" t="s">
        <v>16</v>
      </c>
      <c r="D518" s="20" t="s">
        <v>332</v>
      </c>
      <c r="E518" s="20">
        <v>9.66</v>
      </c>
      <c r="F518" s="5">
        <f t="shared" si="205"/>
        <v>133.7043298</v>
      </c>
      <c r="G518" s="21" t="s">
        <v>18</v>
      </c>
      <c r="H518" s="31">
        <f>F518*(E518-1)*0.95</f>
        <v>1099.985521</v>
      </c>
      <c r="I518" s="31">
        <f t="shared" si="2"/>
        <v>14309.37164</v>
      </c>
      <c r="J518" s="23"/>
      <c r="K518" s="24"/>
      <c r="L518" s="45"/>
      <c r="M518" s="69"/>
      <c r="N518" s="69"/>
      <c r="P518" s="29"/>
    </row>
    <row r="519">
      <c r="A519" s="17">
        <v>42658.0</v>
      </c>
      <c r="B519" s="18">
        <v>0.5833333333333334</v>
      </c>
      <c r="C519" s="20" t="s">
        <v>16</v>
      </c>
      <c r="D519" s="20" t="s">
        <v>322</v>
      </c>
      <c r="E519" s="20">
        <v>6.45</v>
      </c>
      <c r="F519" s="5">
        <f t="shared" si="205"/>
        <v>133.7043298</v>
      </c>
      <c r="G519" s="21" t="s">
        <v>125</v>
      </c>
      <c r="H519" s="25">
        <f t="shared" ref="H519:H520" si="207">-F519</f>
        <v>-133.7043298</v>
      </c>
      <c r="I519" s="31">
        <f t="shared" si="2"/>
        <v>14175.66731</v>
      </c>
      <c r="J519" s="23"/>
      <c r="K519" s="24"/>
      <c r="L519" s="45"/>
      <c r="M519" s="69"/>
      <c r="N519" s="69"/>
      <c r="P519" s="29"/>
    </row>
    <row r="520">
      <c r="A520" s="17">
        <v>42658.0</v>
      </c>
      <c r="B520" s="18">
        <v>0.5833333333333334</v>
      </c>
      <c r="C520" s="20" t="s">
        <v>16</v>
      </c>
      <c r="D520" s="20" t="s">
        <v>403</v>
      </c>
      <c r="E520" s="20">
        <v>11.79</v>
      </c>
      <c r="F520" s="5">
        <f t="shared" si="205"/>
        <v>133.7043298</v>
      </c>
      <c r="G520" s="21" t="s">
        <v>132</v>
      </c>
      <c r="H520" s="25">
        <f t="shared" si="207"/>
        <v>-133.7043298</v>
      </c>
      <c r="I520" s="31">
        <f t="shared" si="2"/>
        <v>14041.96298</v>
      </c>
      <c r="J520" s="23"/>
      <c r="K520" s="24"/>
      <c r="L520" s="45"/>
      <c r="M520" s="69"/>
      <c r="N520" s="69"/>
      <c r="P520" s="29"/>
    </row>
    <row r="521">
      <c r="A521" s="17">
        <v>42658.0</v>
      </c>
      <c r="B521" s="18">
        <v>0.5590277777777778</v>
      </c>
      <c r="C521" s="20" t="s">
        <v>16</v>
      </c>
      <c r="D521" s="20" t="s">
        <v>404</v>
      </c>
      <c r="E521" s="20">
        <v>16.0</v>
      </c>
      <c r="F521" s="5">
        <f t="shared" si="205"/>
        <v>133.7043298</v>
      </c>
      <c r="G521" s="21" t="s">
        <v>18</v>
      </c>
      <c r="H521" s="31">
        <f>F521*(E521-1)*0.95</f>
        <v>1905.2867</v>
      </c>
      <c r="I521" s="31">
        <f t="shared" si="2"/>
        <v>15947.24968</v>
      </c>
      <c r="J521" s="23"/>
      <c r="K521" s="24"/>
      <c r="L521" s="45"/>
      <c r="M521" s="69"/>
      <c r="N521" s="69"/>
      <c r="P521" s="29"/>
    </row>
    <row r="522">
      <c r="A522" s="17">
        <v>42658.0</v>
      </c>
      <c r="B522" s="18">
        <v>0.5590277777777778</v>
      </c>
      <c r="C522" s="20" t="s">
        <v>16</v>
      </c>
      <c r="D522" s="20" t="s">
        <v>373</v>
      </c>
      <c r="E522" s="20">
        <v>11.84</v>
      </c>
      <c r="F522" s="5">
        <f t="shared" si="205"/>
        <v>133.7043298</v>
      </c>
      <c r="G522" s="21" t="s">
        <v>24</v>
      </c>
      <c r="H522" s="31">
        <f t="shared" ref="H522:H523" si="208">-F522</f>
        <v>-133.7043298</v>
      </c>
      <c r="I522" s="31">
        <f t="shared" si="2"/>
        <v>15813.54535</v>
      </c>
      <c r="J522" s="23"/>
      <c r="K522" s="24"/>
      <c r="L522" s="45"/>
      <c r="M522" s="69"/>
      <c r="N522" s="69"/>
      <c r="P522" s="29"/>
    </row>
    <row r="523">
      <c r="A523" s="17">
        <v>42658.0</v>
      </c>
      <c r="B523" s="18">
        <v>0.5590277777777778</v>
      </c>
      <c r="C523" s="20" t="s">
        <v>16</v>
      </c>
      <c r="D523" s="20" t="s">
        <v>405</v>
      </c>
      <c r="E523" s="20">
        <v>9.89</v>
      </c>
      <c r="F523" s="5">
        <f t="shared" si="205"/>
        <v>133.7043298</v>
      </c>
      <c r="G523" s="21" t="s">
        <v>45</v>
      </c>
      <c r="H523" s="25">
        <f t="shared" si="208"/>
        <v>-133.7043298</v>
      </c>
      <c r="I523" s="31">
        <f t="shared" si="2"/>
        <v>15679.84102</v>
      </c>
      <c r="J523" s="23"/>
      <c r="K523" s="24"/>
      <c r="L523" s="45"/>
      <c r="M523" s="69"/>
      <c r="N523" s="69"/>
      <c r="P523" s="29"/>
    </row>
    <row r="524">
      <c r="A524" s="17">
        <v>42665.0</v>
      </c>
      <c r="B524" s="18">
        <v>0.6597222222222222</v>
      </c>
      <c r="C524" s="20" t="s">
        <v>27</v>
      </c>
      <c r="D524" s="20" t="s">
        <v>399</v>
      </c>
      <c r="E524" s="20">
        <v>3.95</v>
      </c>
      <c r="F524" s="5">
        <f>I523/100</f>
        <v>156.7984102</v>
      </c>
      <c r="G524" s="21" t="s">
        <v>18</v>
      </c>
      <c r="H524" s="31">
        <f>F524*(E524-1)*0.95</f>
        <v>439.4275446</v>
      </c>
      <c r="I524" s="31">
        <f t="shared" si="2"/>
        <v>16119.26856</v>
      </c>
      <c r="J524" s="23"/>
      <c r="K524" s="24"/>
      <c r="L524" s="45"/>
      <c r="M524" s="69"/>
      <c r="N524" s="69"/>
      <c r="P524" s="29"/>
    </row>
    <row r="525">
      <c r="A525" s="17">
        <v>42665.0</v>
      </c>
      <c r="B525" s="18">
        <v>0.5972222222222222</v>
      </c>
      <c r="C525" s="20" t="s">
        <v>33</v>
      </c>
      <c r="D525" s="20" t="s">
        <v>406</v>
      </c>
      <c r="E525" s="20">
        <v>12.0</v>
      </c>
      <c r="F525" s="5">
        <f t="shared" ref="F525:F526" si="209">F524</f>
        <v>156.7984102</v>
      </c>
      <c r="G525" s="21" t="s">
        <v>24</v>
      </c>
      <c r="H525" s="25">
        <f t="shared" ref="H525:H537" si="210">-F525</f>
        <v>-156.7984102</v>
      </c>
      <c r="I525" s="31">
        <f t="shared" si="2"/>
        <v>15962.47015</v>
      </c>
      <c r="J525" s="23"/>
      <c r="K525" s="24"/>
      <c r="L525" s="45"/>
      <c r="M525" s="69"/>
      <c r="N525" s="69"/>
      <c r="P525" s="29"/>
    </row>
    <row r="526">
      <c r="A526" s="17">
        <v>42665.0</v>
      </c>
      <c r="B526" s="18">
        <v>0.5972222222222222</v>
      </c>
      <c r="C526" s="20" t="s">
        <v>33</v>
      </c>
      <c r="D526" s="20" t="s">
        <v>392</v>
      </c>
      <c r="E526" s="20">
        <v>7.38</v>
      </c>
      <c r="F526" s="5">
        <f t="shared" si="209"/>
        <v>156.7984102</v>
      </c>
      <c r="G526" s="21" t="s">
        <v>45</v>
      </c>
      <c r="H526" s="25">
        <f t="shared" si="210"/>
        <v>-156.7984102</v>
      </c>
      <c r="I526" s="31">
        <f t="shared" si="2"/>
        <v>15805.67174</v>
      </c>
      <c r="J526" s="23"/>
      <c r="K526" s="24"/>
      <c r="L526" s="45"/>
      <c r="M526" s="69"/>
      <c r="N526" s="69"/>
      <c r="P526" s="29"/>
    </row>
    <row r="527">
      <c r="A527" s="17">
        <v>42671.0</v>
      </c>
      <c r="B527" s="18">
        <v>0.8125</v>
      </c>
      <c r="C527" s="20" t="s">
        <v>407</v>
      </c>
      <c r="D527" s="20" t="s">
        <v>367</v>
      </c>
      <c r="E527" s="20">
        <v>6.12</v>
      </c>
      <c r="F527" s="5">
        <f t="shared" ref="F527:F528" si="211">I526/100</f>
        <v>158.0567174</v>
      </c>
      <c r="G527" s="21" t="s">
        <v>38</v>
      </c>
      <c r="H527" s="25">
        <f t="shared" si="210"/>
        <v>-158.0567174</v>
      </c>
      <c r="I527" s="31">
        <f t="shared" si="2"/>
        <v>15647.61503</v>
      </c>
      <c r="J527" s="23"/>
      <c r="K527" s="24"/>
      <c r="L527" s="45"/>
      <c r="M527" s="69"/>
      <c r="N527" s="69"/>
      <c r="P527" s="29"/>
    </row>
    <row r="528">
      <c r="A528" s="17">
        <v>42672.0</v>
      </c>
      <c r="B528" s="18">
        <v>0.6944444444444444</v>
      </c>
      <c r="C528" s="19" t="s">
        <v>81</v>
      </c>
      <c r="D528" s="20" t="s">
        <v>408</v>
      </c>
      <c r="E528" s="20">
        <v>2.87</v>
      </c>
      <c r="F528" s="5">
        <f t="shared" si="211"/>
        <v>156.4761503</v>
      </c>
      <c r="G528" s="21" t="s">
        <v>45</v>
      </c>
      <c r="H528" s="25">
        <f t="shared" si="210"/>
        <v>-156.4761503</v>
      </c>
      <c r="I528" s="31">
        <f t="shared" si="2"/>
        <v>15491.13888</v>
      </c>
      <c r="J528" s="23"/>
      <c r="K528" s="24"/>
      <c r="L528" s="45"/>
      <c r="M528" s="69"/>
      <c r="N528" s="69"/>
      <c r="P528" s="29"/>
    </row>
    <row r="529">
      <c r="A529" s="17">
        <v>42672.0</v>
      </c>
      <c r="B529" s="18">
        <v>0.6145833333333334</v>
      </c>
      <c r="C529" s="20" t="s">
        <v>249</v>
      </c>
      <c r="D529" s="20" t="s">
        <v>409</v>
      </c>
      <c r="E529" s="20">
        <v>2.71</v>
      </c>
      <c r="F529" s="5">
        <f>F528</f>
        <v>156.4761503</v>
      </c>
      <c r="G529" s="21" t="s">
        <v>14</v>
      </c>
      <c r="H529" s="25">
        <f t="shared" si="210"/>
        <v>-156.4761503</v>
      </c>
      <c r="I529" s="31">
        <f t="shared" si="2"/>
        <v>15334.66273</v>
      </c>
      <c r="J529" s="23"/>
      <c r="K529" s="24"/>
      <c r="L529" s="45"/>
      <c r="M529" s="69"/>
      <c r="N529" s="69"/>
      <c r="P529" s="29"/>
    </row>
    <row r="530">
      <c r="A530" s="17">
        <v>42676.0</v>
      </c>
      <c r="B530" s="18">
        <v>0.8298611111111112</v>
      </c>
      <c r="C530" s="20" t="s">
        <v>189</v>
      </c>
      <c r="D530" s="20" t="s">
        <v>410</v>
      </c>
      <c r="E530" s="20">
        <v>11.5</v>
      </c>
      <c r="F530" s="5">
        <f t="shared" ref="F530:F532" si="212">I529/100</f>
        <v>153.3466273</v>
      </c>
      <c r="G530" s="21" t="s">
        <v>48</v>
      </c>
      <c r="H530" s="25">
        <f t="shared" si="210"/>
        <v>-153.3466273</v>
      </c>
      <c r="I530" s="31">
        <f t="shared" si="2"/>
        <v>15181.3161</v>
      </c>
      <c r="J530" s="23"/>
      <c r="K530" s="24"/>
      <c r="L530" s="45"/>
      <c r="M530" s="69"/>
      <c r="N530" s="69"/>
      <c r="P530" s="29"/>
    </row>
    <row r="531">
      <c r="A531" s="17">
        <v>42679.0</v>
      </c>
      <c r="B531" s="18">
        <v>0.625</v>
      </c>
      <c r="C531" s="20" t="s">
        <v>27</v>
      </c>
      <c r="D531" s="20" t="s">
        <v>411</v>
      </c>
      <c r="E531" s="20">
        <v>10.91</v>
      </c>
      <c r="F531" s="5">
        <f t="shared" si="212"/>
        <v>151.813161</v>
      </c>
      <c r="G531" s="21" t="s">
        <v>56</v>
      </c>
      <c r="H531" s="25">
        <f t="shared" si="210"/>
        <v>-151.813161</v>
      </c>
      <c r="I531" s="31">
        <f t="shared" si="2"/>
        <v>15029.50294</v>
      </c>
      <c r="J531" s="23"/>
      <c r="K531" s="24"/>
      <c r="L531" s="45"/>
      <c r="M531" s="69"/>
      <c r="N531" s="69"/>
      <c r="P531" s="29"/>
    </row>
    <row r="532">
      <c r="A532" s="17">
        <v>42686.0</v>
      </c>
      <c r="B532" s="18">
        <v>0.6006944444444444</v>
      </c>
      <c r="C532" s="20" t="s">
        <v>31</v>
      </c>
      <c r="D532" s="20" t="s">
        <v>412</v>
      </c>
      <c r="E532" s="20">
        <v>20.25</v>
      </c>
      <c r="F532" s="5">
        <f t="shared" si="212"/>
        <v>150.2950294</v>
      </c>
      <c r="G532" s="21" t="s">
        <v>40</v>
      </c>
      <c r="H532" s="25">
        <f t="shared" si="210"/>
        <v>-150.2950294</v>
      </c>
      <c r="I532" s="31">
        <f t="shared" si="2"/>
        <v>14879.20791</v>
      </c>
      <c r="J532" s="23"/>
      <c r="K532" s="24"/>
      <c r="L532" s="45"/>
      <c r="M532" s="69"/>
      <c r="N532" s="69"/>
      <c r="P532" s="29"/>
    </row>
    <row r="533">
      <c r="A533" s="17">
        <v>42686.0</v>
      </c>
      <c r="B533" s="18">
        <v>0.5833333333333334</v>
      </c>
      <c r="C533" s="20" t="s">
        <v>41</v>
      </c>
      <c r="D533" s="20" t="s">
        <v>410</v>
      </c>
      <c r="E533" s="20">
        <v>39.76</v>
      </c>
      <c r="F533" s="5">
        <f>F532</f>
        <v>150.2950294</v>
      </c>
      <c r="G533" s="21" t="s">
        <v>56</v>
      </c>
      <c r="H533" s="25">
        <f t="shared" si="210"/>
        <v>-150.2950294</v>
      </c>
      <c r="I533" s="31">
        <f t="shared" si="2"/>
        <v>14728.91288</v>
      </c>
      <c r="J533" s="23"/>
      <c r="K533" s="24"/>
      <c r="L533" s="45"/>
      <c r="M533" s="69"/>
      <c r="N533" s="69"/>
      <c r="P533" s="29"/>
    </row>
    <row r="534">
      <c r="A534" s="17">
        <v>42693.0</v>
      </c>
      <c r="B534" s="18">
        <v>0.625</v>
      </c>
      <c r="C534" s="20" t="s">
        <v>20</v>
      </c>
      <c r="D534" s="20" t="s">
        <v>89</v>
      </c>
      <c r="E534" s="20">
        <v>16.03</v>
      </c>
      <c r="F534" s="5">
        <f t="shared" ref="F534:F539" si="213">I533/100</f>
        <v>147.2891288</v>
      </c>
      <c r="G534" s="21" t="s">
        <v>40</v>
      </c>
      <c r="H534" s="25">
        <f t="shared" si="210"/>
        <v>-147.2891288</v>
      </c>
      <c r="I534" s="31">
        <f t="shared" si="2"/>
        <v>14581.62375</v>
      </c>
      <c r="J534" s="23"/>
      <c r="K534" s="24"/>
      <c r="L534" s="45"/>
      <c r="M534" s="69"/>
      <c r="N534" s="69"/>
      <c r="P534" s="29"/>
    </row>
    <row r="535">
      <c r="A535" s="17">
        <v>42697.0</v>
      </c>
      <c r="B535" s="18">
        <v>0.7881944444444444</v>
      </c>
      <c r="C535" s="20" t="s">
        <v>189</v>
      </c>
      <c r="D535" s="20" t="s">
        <v>413</v>
      </c>
      <c r="E535" s="20">
        <v>13.94</v>
      </c>
      <c r="F535" s="5">
        <f t="shared" si="213"/>
        <v>145.8162375</v>
      </c>
      <c r="G535" s="21" t="s">
        <v>64</v>
      </c>
      <c r="H535" s="25">
        <f t="shared" si="210"/>
        <v>-145.8162375</v>
      </c>
      <c r="I535" s="31">
        <f t="shared" si="2"/>
        <v>14435.80751</v>
      </c>
      <c r="J535" s="23"/>
      <c r="K535" s="24"/>
      <c r="L535" s="45"/>
      <c r="M535" s="69"/>
      <c r="N535" s="69"/>
      <c r="P535" s="29"/>
    </row>
    <row r="536">
      <c r="A536" s="17">
        <v>42699.0</v>
      </c>
      <c r="B536" s="18">
        <v>0.5902777777777778</v>
      </c>
      <c r="C536" s="20" t="s">
        <v>33</v>
      </c>
      <c r="D536" s="20" t="s">
        <v>409</v>
      </c>
      <c r="E536" s="20">
        <v>3.67</v>
      </c>
      <c r="F536" s="5">
        <f t="shared" si="213"/>
        <v>144.3580751</v>
      </c>
      <c r="G536" s="21" t="s">
        <v>24</v>
      </c>
      <c r="H536" s="25">
        <f t="shared" si="210"/>
        <v>-144.3580751</v>
      </c>
      <c r="I536" s="31">
        <f t="shared" si="2"/>
        <v>14291.44944</v>
      </c>
      <c r="J536" s="23"/>
      <c r="K536" s="24"/>
      <c r="L536" s="45"/>
      <c r="M536" s="69"/>
      <c r="N536" s="69"/>
      <c r="P536" s="29"/>
    </row>
    <row r="537">
      <c r="A537" s="17">
        <v>42712.0</v>
      </c>
      <c r="B537" s="18">
        <v>0.5555555555555556</v>
      </c>
      <c r="C537" s="20" t="s">
        <v>414</v>
      </c>
      <c r="D537" s="20" t="s">
        <v>415</v>
      </c>
      <c r="E537" s="20">
        <v>5.3</v>
      </c>
      <c r="F537" s="5">
        <f t="shared" si="213"/>
        <v>142.9144944</v>
      </c>
      <c r="G537" s="21" t="s">
        <v>24</v>
      </c>
      <c r="H537" s="25">
        <f t="shared" si="210"/>
        <v>-142.9144944</v>
      </c>
      <c r="I537" s="31">
        <f t="shared" si="2"/>
        <v>14148.53494</v>
      </c>
      <c r="J537" s="23"/>
      <c r="K537" s="24"/>
      <c r="L537" s="45"/>
      <c r="M537" s="69"/>
      <c r="N537" s="69"/>
      <c r="P537" s="29"/>
    </row>
    <row r="538">
      <c r="A538" s="17">
        <v>42714.0</v>
      </c>
      <c r="B538" s="18">
        <v>0.6354166666666666</v>
      </c>
      <c r="C538" s="20" t="s">
        <v>27</v>
      </c>
      <c r="D538" s="20" t="s">
        <v>416</v>
      </c>
      <c r="E538" s="20">
        <v>1.37</v>
      </c>
      <c r="F538" s="5">
        <f t="shared" si="213"/>
        <v>141.4853494</v>
      </c>
      <c r="G538" s="21" t="s">
        <v>18</v>
      </c>
      <c r="H538" s="31">
        <f>F538*(E538-1)*0.95</f>
        <v>49.73210032</v>
      </c>
      <c r="I538" s="31">
        <f t="shared" si="2"/>
        <v>14198.26704</v>
      </c>
      <c r="J538" s="23"/>
      <c r="K538" s="24"/>
      <c r="L538" s="45"/>
      <c r="M538" s="69"/>
      <c r="N538" s="69"/>
      <c r="P538" s="29"/>
    </row>
    <row r="539">
      <c r="A539" s="17">
        <v>42721.0</v>
      </c>
      <c r="B539" s="18">
        <v>0.6493055555555556</v>
      </c>
      <c r="C539" s="20" t="s">
        <v>16</v>
      </c>
      <c r="D539" s="20" t="s">
        <v>417</v>
      </c>
      <c r="E539" s="20">
        <v>24.0</v>
      </c>
      <c r="F539" s="5">
        <f t="shared" si="213"/>
        <v>141.9826704</v>
      </c>
      <c r="G539" s="21" t="s">
        <v>78</v>
      </c>
      <c r="H539" s="25">
        <f>-F539</f>
        <v>-141.9826704</v>
      </c>
      <c r="I539" s="31">
        <f t="shared" si="2"/>
        <v>14056.28437</v>
      </c>
      <c r="J539" s="23"/>
      <c r="K539" s="24"/>
      <c r="L539" s="45"/>
      <c r="M539" s="69"/>
      <c r="N539" s="69"/>
      <c r="P539" s="29"/>
    </row>
    <row r="540">
      <c r="A540" s="17">
        <v>42721.0</v>
      </c>
      <c r="B540" s="18">
        <v>0.6006944444444444</v>
      </c>
      <c r="C540" s="20" t="s">
        <v>16</v>
      </c>
      <c r="D540" s="20" t="s">
        <v>418</v>
      </c>
      <c r="E540" s="20">
        <v>2.33</v>
      </c>
      <c r="F540" s="5">
        <f t="shared" ref="F540:F541" si="214">F539</f>
        <v>141.9826704</v>
      </c>
      <c r="G540" s="21" t="s">
        <v>18</v>
      </c>
      <c r="H540" s="31">
        <f>F540*(E540-1)*0.95</f>
        <v>179.3951041</v>
      </c>
      <c r="I540" s="31">
        <f t="shared" si="2"/>
        <v>14235.67948</v>
      </c>
      <c r="J540" s="23"/>
      <c r="K540" s="24"/>
      <c r="L540" s="45"/>
      <c r="M540" s="69"/>
      <c r="N540" s="69"/>
      <c r="P540" s="29"/>
    </row>
    <row r="541">
      <c r="A541" s="17">
        <v>42721.0</v>
      </c>
      <c r="B541" s="18">
        <v>0.6006944444444444</v>
      </c>
      <c r="C541" s="20" t="s">
        <v>16</v>
      </c>
      <c r="D541" s="20" t="s">
        <v>409</v>
      </c>
      <c r="E541" s="20">
        <v>10.68</v>
      </c>
      <c r="F541" s="5">
        <f t="shared" si="214"/>
        <v>141.9826704</v>
      </c>
      <c r="G541" s="21" t="s">
        <v>14</v>
      </c>
      <c r="H541" s="25">
        <f>-F541</f>
        <v>-141.9826704</v>
      </c>
      <c r="I541" s="31">
        <f t="shared" si="2"/>
        <v>14093.69681</v>
      </c>
      <c r="J541" s="23"/>
      <c r="K541" s="24"/>
      <c r="L541" s="45"/>
      <c r="M541" s="69"/>
      <c r="N541" s="69"/>
      <c r="P541" s="29"/>
    </row>
    <row r="542">
      <c r="A542" s="17">
        <v>42730.0</v>
      </c>
      <c r="B542" s="18">
        <v>0.6354166666666666</v>
      </c>
      <c r="C542" s="20" t="s">
        <v>189</v>
      </c>
      <c r="D542" s="20" t="s">
        <v>236</v>
      </c>
      <c r="E542" s="20">
        <v>2.34</v>
      </c>
      <c r="F542" s="5">
        <f>I541/100</f>
        <v>140.9369681</v>
      </c>
      <c r="G542" s="21" t="s">
        <v>18</v>
      </c>
      <c r="H542" s="31">
        <f>F542*(E542-1)*0.95</f>
        <v>179.4127603</v>
      </c>
      <c r="I542" s="31">
        <f t="shared" si="2"/>
        <v>14273.10957</v>
      </c>
      <c r="J542" s="23"/>
      <c r="K542" s="24"/>
      <c r="L542" s="45"/>
      <c r="M542" s="69"/>
      <c r="N542" s="69"/>
      <c r="P542" s="29"/>
    </row>
    <row r="543">
      <c r="A543" s="17">
        <v>42730.0</v>
      </c>
      <c r="B543" s="18">
        <v>0.6354166666666666</v>
      </c>
      <c r="C543" s="20" t="s">
        <v>189</v>
      </c>
      <c r="D543" s="20" t="s">
        <v>419</v>
      </c>
      <c r="E543" s="20">
        <v>16.0</v>
      </c>
      <c r="F543" s="5">
        <f t="shared" ref="F543:F544" si="215">F542</f>
        <v>140.9369681</v>
      </c>
      <c r="G543" s="21" t="s">
        <v>48</v>
      </c>
      <c r="H543" s="25">
        <f>-F543</f>
        <v>-140.9369681</v>
      </c>
      <c r="I543" s="31">
        <f t="shared" si="2"/>
        <v>14132.1726</v>
      </c>
      <c r="J543" s="23"/>
      <c r="K543" s="24"/>
      <c r="L543" s="45"/>
      <c r="M543" s="69"/>
      <c r="N543" s="69"/>
      <c r="P543" s="29"/>
    </row>
    <row r="544">
      <c r="A544" s="17">
        <v>42730.0</v>
      </c>
      <c r="B544" s="18">
        <v>0.6111111111111112</v>
      </c>
      <c r="C544" s="20" t="s">
        <v>189</v>
      </c>
      <c r="D544" s="20" t="s">
        <v>244</v>
      </c>
      <c r="E544" s="20">
        <v>2.32</v>
      </c>
      <c r="F544" s="5">
        <f t="shared" si="215"/>
        <v>140.9369681</v>
      </c>
      <c r="G544" s="21" t="s">
        <v>18</v>
      </c>
      <c r="H544" s="31">
        <f>F544*(E544-1)*0.95</f>
        <v>176.7349579</v>
      </c>
      <c r="I544" s="31">
        <f t="shared" si="2"/>
        <v>14308.90756</v>
      </c>
      <c r="J544" s="23"/>
      <c r="K544" s="24"/>
      <c r="L544" s="45"/>
      <c r="M544" s="69"/>
      <c r="N544" s="69"/>
      <c r="P544" s="29"/>
    </row>
    <row r="545">
      <c r="A545" s="17">
        <v>42731.0</v>
      </c>
      <c r="B545" s="18">
        <v>0.625</v>
      </c>
      <c r="C545" s="20" t="s">
        <v>196</v>
      </c>
      <c r="D545" s="20" t="s">
        <v>420</v>
      </c>
      <c r="E545" s="20">
        <v>18.85</v>
      </c>
      <c r="F545" s="5">
        <f>I544/100</f>
        <v>143.0890756</v>
      </c>
      <c r="G545" s="21" t="s">
        <v>40</v>
      </c>
      <c r="H545" s="25">
        <f>-F545</f>
        <v>-143.0890756</v>
      </c>
      <c r="I545" s="31">
        <f t="shared" si="2"/>
        <v>14165.81848</v>
      </c>
      <c r="J545" s="23"/>
      <c r="K545" s="24"/>
      <c r="L545" s="45"/>
      <c r="M545" s="69"/>
      <c r="N545" s="69"/>
      <c r="P545" s="29"/>
    </row>
    <row r="546">
      <c r="A546" s="17">
        <v>42731.0</v>
      </c>
      <c r="B546" s="18">
        <v>0.6111111111111112</v>
      </c>
      <c r="C546" s="20" t="s">
        <v>421</v>
      </c>
      <c r="D546" s="20" t="s">
        <v>422</v>
      </c>
      <c r="E546" s="20">
        <v>3.85</v>
      </c>
      <c r="F546" s="5">
        <f t="shared" ref="F546:F548" si="216">F545</f>
        <v>143.0890756</v>
      </c>
      <c r="G546" s="21" t="s">
        <v>18</v>
      </c>
      <c r="H546" s="31">
        <f t="shared" ref="H546:H547" si="217">F546*(E546-1)*0.95</f>
        <v>387.4136721</v>
      </c>
      <c r="I546" s="31">
        <f t="shared" si="2"/>
        <v>14553.23215</v>
      </c>
      <c r="J546" s="23"/>
      <c r="K546" s="24"/>
      <c r="L546" s="45"/>
      <c r="M546" s="69"/>
      <c r="N546" s="69"/>
      <c r="P546" s="29"/>
    </row>
    <row r="547">
      <c r="A547" s="17">
        <v>42731.0</v>
      </c>
      <c r="B547" s="18">
        <v>0.5729166666666666</v>
      </c>
      <c r="C547" s="20" t="s">
        <v>189</v>
      </c>
      <c r="D547" s="20" t="s">
        <v>423</v>
      </c>
      <c r="E547" s="20">
        <v>1.13</v>
      </c>
      <c r="F547" s="5">
        <f t="shared" si="216"/>
        <v>143.0890756</v>
      </c>
      <c r="G547" s="21" t="s">
        <v>18</v>
      </c>
      <c r="H547" s="31">
        <f t="shared" si="217"/>
        <v>17.67150083</v>
      </c>
      <c r="I547" s="31">
        <f t="shared" si="2"/>
        <v>14570.90365</v>
      </c>
      <c r="J547" s="23"/>
      <c r="K547" s="24"/>
      <c r="L547" s="45"/>
      <c r="M547" s="69"/>
      <c r="N547" s="69"/>
      <c r="P547" s="29"/>
    </row>
    <row r="548">
      <c r="A548" s="17">
        <v>42731.0</v>
      </c>
      <c r="B548" s="18">
        <v>0.5729166666666666</v>
      </c>
      <c r="C548" s="20" t="s">
        <v>189</v>
      </c>
      <c r="D548" s="20" t="s">
        <v>424</v>
      </c>
      <c r="E548" s="20">
        <v>26.0</v>
      </c>
      <c r="F548" s="5">
        <f t="shared" si="216"/>
        <v>143.0890756</v>
      </c>
      <c r="G548" s="21" t="s">
        <v>45</v>
      </c>
      <c r="H548" s="25">
        <f t="shared" ref="H548:H552" si="218">-F548</f>
        <v>-143.0890756</v>
      </c>
      <c r="I548" s="31">
        <f t="shared" si="2"/>
        <v>14427.81458</v>
      </c>
      <c r="J548" s="23"/>
      <c r="K548" s="24"/>
      <c r="L548" s="45"/>
      <c r="M548" s="69"/>
      <c r="N548" s="69"/>
      <c r="P548" s="29"/>
    </row>
    <row r="549">
      <c r="A549" s="17">
        <v>42742.0</v>
      </c>
      <c r="B549" s="18">
        <v>0.53125</v>
      </c>
      <c r="C549" s="20" t="s">
        <v>12</v>
      </c>
      <c r="D549" s="20" t="s">
        <v>415</v>
      </c>
      <c r="E549" s="20">
        <v>5.22</v>
      </c>
      <c r="F549" s="5">
        <f t="shared" ref="F549:F551" si="219">I548/100</f>
        <v>144.2781458</v>
      </c>
      <c r="G549" s="21" t="s">
        <v>38</v>
      </c>
      <c r="H549" s="25">
        <f t="shared" si="218"/>
        <v>-144.2781458</v>
      </c>
      <c r="I549" s="31">
        <f t="shared" si="2"/>
        <v>14283.53643</v>
      </c>
      <c r="J549" s="23"/>
      <c r="K549" s="78"/>
      <c r="L549" s="79"/>
      <c r="M549" s="73"/>
      <c r="N549" s="73"/>
      <c r="P549" s="29"/>
    </row>
    <row r="550">
      <c r="A550" s="17">
        <v>42749.0</v>
      </c>
      <c r="B550" s="18">
        <v>0.625</v>
      </c>
      <c r="C550" s="20" t="s">
        <v>414</v>
      </c>
      <c r="D550" s="20" t="s">
        <v>425</v>
      </c>
      <c r="E550" s="20">
        <v>7.0</v>
      </c>
      <c r="F550" s="5">
        <f t="shared" si="219"/>
        <v>142.8353643</v>
      </c>
      <c r="G550" s="21" t="s">
        <v>45</v>
      </c>
      <c r="H550" s="25">
        <f t="shared" si="218"/>
        <v>-142.8353643</v>
      </c>
      <c r="I550" s="31">
        <f t="shared" si="2"/>
        <v>14140.70107</v>
      </c>
      <c r="J550" s="23"/>
      <c r="K550" s="78"/>
      <c r="L550" s="79"/>
      <c r="M550" s="73"/>
      <c r="N550" s="73"/>
      <c r="P550" s="29"/>
    </row>
    <row r="551">
      <c r="A551" s="17">
        <v>42756.0</v>
      </c>
      <c r="B551" s="18">
        <v>0.6354166666666666</v>
      </c>
      <c r="C551" s="20" t="s">
        <v>20</v>
      </c>
      <c r="D551" s="20" t="s">
        <v>420</v>
      </c>
      <c r="E551" s="20">
        <v>14.9</v>
      </c>
      <c r="F551" s="5">
        <f t="shared" si="219"/>
        <v>141.4070107</v>
      </c>
      <c r="G551" s="21" t="s">
        <v>24</v>
      </c>
      <c r="H551" s="25">
        <f t="shared" si="218"/>
        <v>-141.4070107</v>
      </c>
      <c r="I551" s="31">
        <f t="shared" si="2"/>
        <v>13999.29406</v>
      </c>
      <c r="J551" s="23"/>
      <c r="K551" s="78"/>
      <c r="L551" s="79"/>
      <c r="M551" s="73"/>
      <c r="N551" s="73"/>
      <c r="P551" s="29"/>
    </row>
    <row r="552">
      <c r="A552" s="17">
        <v>42756.0</v>
      </c>
      <c r="B552" s="18">
        <v>0.6354166666666666</v>
      </c>
      <c r="C552" s="20" t="s">
        <v>20</v>
      </c>
      <c r="D552" s="20" t="s">
        <v>66</v>
      </c>
      <c r="E552" s="20">
        <v>7.34</v>
      </c>
      <c r="F552" s="5">
        <f t="shared" ref="F552:F554" si="220">F551</f>
        <v>141.4070107</v>
      </c>
      <c r="G552" s="21" t="s">
        <v>270</v>
      </c>
      <c r="H552" s="25">
        <f t="shared" si="218"/>
        <v>-141.4070107</v>
      </c>
      <c r="I552" s="31">
        <f t="shared" si="2"/>
        <v>13857.88705</v>
      </c>
      <c r="J552" s="23"/>
      <c r="K552" s="78"/>
      <c r="L552" s="79"/>
      <c r="M552" s="73"/>
      <c r="N552" s="73"/>
      <c r="P552" s="29"/>
    </row>
    <row r="553">
      <c r="A553" s="17">
        <v>42756.0</v>
      </c>
      <c r="B553" s="18">
        <v>0.6111111111111112</v>
      </c>
      <c r="C553" s="20" t="s">
        <v>20</v>
      </c>
      <c r="D553" s="20" t="s">
        <v>21</v>
      </c>
      <c r="E553" s="20">
        <v>2.59</v>
      </c>
      <c r="F553" s="5">
        <f t="shared" si="220"/>
        <v>141.4070107</v>
      </c>
      <c r="G553" s="21" t="s">
        <v>18</v>
      </c>
      <c r="H553" s="31">
        <f>F553*(E553-1)*0.95</f>
        <v>213.5952896</v>
      </c>
      <c r="I553" s="31">
        <f t="shared" si="2"/>
        <v>14071.48234</v>
      </c>
      <c r="J553" s="23"/>
      <c r="K553" s="78"/>
      <c r="L553" s="79"/>
      <c r="M553" s="73"/>
      <c r="N553" s="73"/>
      <c r="P553" s="29"/>
    </row>
    <row r="554">
      <c r="A554" s="17">
        <v>42756.0</v>
      </c>
      <c r="B554" s="18">
        <v>0.6111111111111112</v>
      </c>
      <c r="C554" s="20" t="s">
        <v>20</v>
      </c>
      <c r="D554" s="20" t="s">
        <v>426</v>
      </c>
      <c r="E554" s="20">
        <v>6.77</v>
      </c>
      <c r="F554" s="5">
        <f t="shared" si="220"/>
        <v>141.4070107</v>
      </c>
      <c r="G554" s="21" t="s">
        <v>14</v>
      </c>
      <c r="H554" s="25">
        <f>-F554</f>
        <v>-141.4070107</v>
      </c>
      <c r="I554" s="31">
        <f t="shared" si="2"/>
        <v>13930.07533</v>
      </c>
      <c r="J554" s="23"/>
      <c r="K554" s="78"/>
      <c r="L554" s="79"/>
      <c r="M554" s="73"/>
      <c r="N554" s="73"/>
      <c r="P554" s="29"/>
    </row>
    <row r="555">
      <c r="A555" s="17">
        <v>42759.0</v>
      </c>
      <c r="B555" s="18">
        <v>0.5972222222222222</v>
      </c>
      <c r="C555" s="20" t="s">
        <v>427</v>
      </c>
      <c r="D555" s="20" t="s">
        <v>415</v>
      </c>
      <c r="E555" s="20">
        <v>5.52</v>
      </c>
      <c r="F555" s="5">
        <f t="shared" ref="F555:F556" si="221">I554/100</f>
        <v>139.3007533</v>
      </c>
      <c r="G555" s="21" t="s">
        <v>18</v>
      </c>
      <c r="H555" s="31">
        <f t="shared" ref="H555:H556" si="222">F555*(E555-1)*0.95</f>
        <v>598.1574345</v>
      </c>
      <c r="I555" s="31">
        <f t="shared" si="2"/>
        <v>14528.23276</v>
      </c>
      <c r="J555" s="23"/>
      <c r="K555" s="78"/>
      <c r="L555" s="79"/>
      <c r="M555" s="73"/>
      <c r="N555" s="73"/>
      <c r="P555" s="29"/>
    </row>
    <row r="556">
      <c r="A556" s="17">
        <v>42763.0</v>
      </c>
      <c r="B556" s="18">
        <v>0.6666666666666666</v>
      </c>
      <c r="C556" s="20" t="s">
        <v>31</v>
      </c>
      <c r="D556" s="20" t="s">
        <v>418</v>
      </c>
      <c r="E556" s="20">
        <v>2.01</v>
      </c>
      <c r="F556" s="5">
        <f t="shared" si="221"/>
        <v>145.2823276</v>
      </c>
      <c r="G556" s="21" t="s">
        <v>18</v>
      </c>
      <c r="H556" s="31">
        <f t="shared" si="222"/>
        <v>139.3983933</v>
      </c>
      <c r="I556" s="31">
        <f t="shared" si="2"/>
        <v>14667.63115</v>
      </c>
      <c r="J556" s="23"/>
      <c r="K556" s="78"/>
      <c r="L556" s="79"/>
      <c r="M556" s="73"/>
      <c r="N556" s="73"/>
      <c r="P556" s="29"/>
    </row>
    <row r="557">
      <c r="A557" s="17">
        <v>42763.0</v>
      </c>
      <c r="B557" s="18">
        <v>0.6666666666666666</v>
      </c>
      <c r="C557" s="20" t="s">
        <v>31</v>
      </c>
      <c r="D557" s="20" t="s">
        <v>409</v>
      </c>
      <c r="E557" s="20">
        <v>6.32</v>
      </c>
      <c r="F557" s="5">
        <f t="shared" ref="F557:F564" si="223">F556</f>
        <v>145.2823276</v>
      </c>
      <c r="G557" s="21" t="s">
        <v>38</v>
      </c>
      <c r="H557" s="25">
        <f>-F557</f>
        <v>-145.2823276</v>
      </c>
      <c r="I557" s="31">
        <f t="shared" si="2"/>
        <v>14522.34883</v>
      </c>
      <c r="J557" s="23"/>
      <c r="K557" s="78"/>
      <c r="L557" s="79"/>
      <c r="M557" s="73"/>
      <c r="N557" s="73"/>
      <c r="P557" s="29"/>
    </row>
    <row r="558">
      <c r="A558" s="17">
        <v>42763.0</v>
      </c>
      <c r="B558" s="18">
        <v>0.6423611111111112</v>
      </c>
      <c r="C558" s="20" t="s">
        <v>31</v>
      </c>
      <c r="D558" s="20" t="s">
        <v>428</v>
      </c>
      <c r="E558" s="20">
        <v>4.1</v>
      </c>
      <c r="F558" s="5">
        <f t="shared" si="223"/>
        <v>145.2823276</v>
      </c>
      <c r="G558" s="21" t="s">
        <v>18</v>
      </c>
      <c r="H558" s="31">
        <f>F558*(E558-1)*0.95</f>
        <v>427.8564548</v>
      </c>
      <c r="I558" s="31">
        <f t="shared" si="2"/>
        <v>14950.20528</v>
      </c>
      <c r="J558" s="23"/>
      <c r="K558" s="78"/>
      <c r="L558" s="79"/>
      <c r="M558" s="73"/>
      <c r="N558" s="73"/>
      <c r="P558" s="29"/>
    </row>
    <row r="559">
      <c r="A559" s="17">
        <v>42763.0</v>
      </c>
      <c r="B559" s="18">
        <v>0.6423611111111112</v>
      </c>
      <c r="C559" s="20" t="s">
        <v>31</v>
      </c>
      <c r="D559" s="20" t="s">
        <v>429</v>
      </c>
      <c r="E559" s="20">
        <v>20.01</v>
      </c>
      <c r="F559" s="5">
        <f t="shared" si="223"/>
        <v>145.2823276</v>
      </c>
      <c r="G559" s="21" t="s">
        <v>45</v>
      </c>
      <c r="H559" s="25">
        <f t="shared" ref="H559:H560" si="224">-F559</f>
        <v>-145.2823276</v>
      </c>
      <c r="I559" s="31">
        <f t="shared" si="2"/>
        <v>14804.92295</v>
      </c>
      <c r="J559" s="23"/>
      <c r="K559" s="78"/>
      <c r="L559" s="79"/>
      <c r="M559" s="73"/>
      <c r="N559" s="73"/>
      <c r="P559" s="29"/>
    </row>
    <row r="560">
      <c r="A560" s="17">
        <v>42763.0</v>
      </c>
      <c r="B560" s="18">
        <v>0.6284722222222222</v>
      </c>
      <c r="C560" s="20" t="s">
        <v>27</v>
      </c>
      <c r="D560" s="20" t="s">
        <v>430</v>
      </c>
      <c r="E560" s="20">
        <v>11.5</v>
      </c>
      <c r="F560" s="5">
        <f t="shared" si="223"/>
        <v>145.2823276</v>
      </c>
      <c r="G560" s="21" t="s">
        <v>45</v>
      </c>
      <c r="H560" s="25">
        <f t="shared" si="224"/>
        <v>-145.2823276</v>
      </c>
      <c r="I560" s="31">
        <f t="shared" si="2"/>
        <v>14659.64063</v>
      </c>
      <c r="J560" s="23"/>
      <c r="K560" s="78"/>
      <c r="L560" s="79"/>
      <c r="M560" s="73"/>
      <c r="N560" s="73"/>
      <c r="P560" s="29"/>
    </row>
    <row r="561">
      <c r="A561" s="17">
        <v>42763.0</v>
      </c>
      <c r="B561" s="18">
        <v>0.59375</v>
      </c>
      <c r="C561" s="20" t="s">
        <v>31</v>
      </c>
      <c r="D561" s="20" t="s">
        <v>32</v>
      </c>
      <c r="E561" s="20">
        <v>11.5</v>
      </c>
      <c r="F561" s="5">
        <f t="shared" si="223"/>
        <v>145.2823276</v>
      </c>
      <c r="G561" s="21" t="s">
        <v>18</v>
      </c>
      <c r="H561" s="31">
        <f>F561*(E561-1)*0.95</f>
        <v>1449.191218</v>
      </c>
      <c r="I561" s="31">
        <f t="shared" si="2"/>
        <v>16108.83184</v>
      </c>
      <c r="J561" s="23"/>
      <c r="K561" s="78"/>
      <c r="L561" s="79"/>
      <c r="M561" s="73"/>
      <c r="N561" s="73"/>
      <c r="P561" s="29"/>
    </row>
    <row r="562">
      <c r="A562" s="17">
        <v>42763.0</v>
      </c>
      <c r="B562" s="18">
        <v>0.59375</v>
      </c>
      <c r="C562" s="20" t="s">
        <v>31</v>
      </c>
      <c r="D562" s="20" t="s">
        <v>236</v>
      </c>
      <c r="E562" s="20">
        <v>1.56</v>
      </c>
      <c r="F562" s="5">
        <f t="shared" si="223"/>
        <v>145.2823276</v>
      </c>
      <c r="G562" s="21" t="s">
        <v>24</v>
      </c>
      <c r="H562" s="25">
        <f t="shared" ref="H562:H567" si="225">-F562</f>
        <v>-145.2823276</v>
      </c>
      <c r="I562" s="31">
        <f t="shared" si="2"/>
        <v>15963.54952</v>
      </c>
      <c r="J562" s="23"/>
      <c r="K562" s="78"/>
      <c r="L562" s="79"/>
      <c r="M562" s="73"/>
      <c r="N562" s="73"/>
      <c r="P562" s="29"/>
    </row>
    <row r="563">
      <c r="A563" s="17">
        <v>42763.0</v>
      </c>
      <c r="B563" s="18">
        <v>0.5729166666666666</v>
      </c>
      <c r="C563" s="20" t="s">
        <v>31</v>
      </c>
      <c r="D563" s="20" t="s">
        <v>431</v>
      </c>
      <c r="E563" s="20">
        <v>29.0</v>
      </c>
      <c r="F563" s="5">
        <f t="shared" si="223"/>
        <v>145.2823276</v>
      </c>
      <c r="G563" s="21" t="s">
        <v>40</v>
      </c>
      <c r="H563" s="25">
        <f t="shared" si="225"/>
        <v>-145.2823276</v>
      </c>
      <c r="I563" s="31">
        <f t="shared" si="2"/>
        <v>15818.26719</v>
      </c>
      <c r="J563" s="23"/>
      <c r="K563" s="78"/>
      <c r="L563" s="79"/>
      <c r="M563" s="73"/>
      <c r="N563" s="73"/>
      <c r="P563" s="29"/>
    </row>
    <row r="564">
      <c r="A564" s="17">
        <v>42763.0</v>
      </c>
      <c r="B564" s="18">
        <v>0.5486111111111112</v>
      </c>
      <c r="C564" s="20" t="s">
        <v>31</v>
      </c>
      <c r="D564" s="20" t="s">
        <v>432</v>
      </c>
      <c r="E564" s="20">
        <v>20.55</v>
      </c>
      <c r="F564" s="5">
        <f t="shared" si="223"/>
        <v>145.2823276</v>
      </c>
      <c r="G564" s="21" t="s">
        <v>40</v>
      </c>
      <c r="H564" s="25">
        <f t="shared" si="225"/>
        <v>-145.2823276</v>
      </c>
      <c r="I564" s="31">
        <f t="shared" si="2"/>
        <v>15672.98486</v>
      </c>
      <c r="J564" s="23"/>
      <c r="K564" s="78"/>
      <c r="L564" s="79"/>
      <c r="M564" s="73"/>
      <c r="N564" s="73"/>
      <c r="P564" s="29"/>
    </row>
    <row r="565">
      <c r="A565" s="17">
        <v>42770.0</v>
      </c>
      <c r="B565" s="18">
        <v>0.6284722222222222</v>
      </c>
      <c r="C565" s="20" t="s">
        <v>41</v>
      </c>
      <c r="D565" s="20" t="s">
        <v>433</v>
      </c>
      <c r="E565" s="20">
        <v>3.75</v>
      </c>
      <c r="F565" s="5">
        <f>I564/100</f>
        <v>156.7298486</v>
      </c>
      <c r="G565" s="21" t="s">
        <v>45</v>
      </c>
      <c r="H565" s="25">
        <f t="shared" si="225"/>
        <v>-156.7298486</v>
      </c>
      <c r="I565" s="31">
        <f t="shared" si="2"/>
        <v>15516.25501</v>
      </c>
      <c r="J565" s="25"/>
      <c r="K565" s="78"/>
      <c r="L565" s="79"/>
      <c r="M565" s="73"/>
      <c r="N565" s="73"/>
      <c r="P565" s="29"/>
    </row>
    <row r="566">
      <c r="A566" s="17">
        <v>42770.0</v>
      </c>
      <c r="B566" s="18">
        <v>0.5763888888888888</v>
      </c>
      <c r="C566" s="20" t="s">
        <v>12</v>
      </c>
      <c r="D566" s="20" t="s">
        <v>426</v>
      </c>
      <c r="E566" s="20">
        <v>6.11</v>
      </c>
      <c r="F566" s="5">
        <f>F565</f>
        <v>156.7298486</v>
      </c>
      <c r="G566" s="21" t="s">
        <v>45</v>
      </c>
      <c r="H566" s="25">
        <f t="shared" si="225"/>
        <v>-156.7298486</v>
      </c>
      <c r="I566" s="31">
        <f t="shared" si="2"/>
        <v>15359.52516</v>
      </c>
      <c r="J566" s="25"/>
      <c r="K566" s="78"/>
      <c r="L566" s="79"/>
      <c r="M566" s="73"/>
      <c r="N566" s="73"/>
      <c r="P566" s="29"/>
    </row>
    <row r="567">
      <c r="A567" s="17">
        <v>42777.0</v>
      </c>
      <c r="B567" s="18">
        <v>0.6979166666666666</v>
      </c>
      <c r="C567" s="20" t="s">
        <v>33</v>
      </c>
      <c r="D567" s="20" t="s">
        <v>434</v>
      </c>
      <c r="E567" s="20">
        <v>5.56</v>
      </c>
      <c r="F567" s="5">
        <f>I566/100</f>
        <v>153.5952516</v>
      </c>
      <c r="G567" s="21" t="s">
        <v>24</v>
      </c>
      <c r="H567" s="25">
        <f t="shared" si="225"/>
        <v>-153.5952516</v>
      </c>
      <c r="I567" s="31">
        <f t="shared" si="2"/>
        <v>15205.92991</v>
      </c>
      <c r="J567" s="25"/>
      <c r="K567" s="78"/>
      <c r="L567" s="79"/>
      <c r="M567" s="73"/>
      <c r="N567" s="73"/>
      <c r="P567" s="29"/>
    </row>
    <row r="568">
      <c r="A568" s="17">
        <v>42777.0</v>
      </c>
      <c r="B568" s="18">
        <v>0.625</v>
      </c>
      <c r="C568" s="20" t="s">
        <v>33</v>
      </c>
      <c r="D568" s="20" t="s">
        <v>423</v>
      </c>
      <c r="E568" s="20">
        <v>1.29</v>
      </c>
      <c r="F568" s="5">
        <f t="shared" ref="F568:F569" si="226">F567</f>
        <v>153.5952516</v>
      </c>
      <c r="G568" s="21" t="s">
        <v>18</v>
      </c>
      <c r="H568" s="31">
        <f t="shared" ref="H568:H571" si="227">F568*(E568-1)*0.95</f>
        <v>42.31549182</v>
      </c>
      <c r="I568" s="31">
        <f t="shared" si="2"/>
        <v>15248.2454</v>
      </c>
      <c r="J568" s="25"/>
      <c r="K568" s="78"/>
      <c r="L568" s="79"/>
      <c r="M568" s="73"/>
      <c r="N568" s="73"/>
      <c r="P568" s="29"/>
    </row>
    <row r="569">
      <c r="A569" s="17">
        <v>42777.0</v>
      </c>
      <c r="B569" s="18">
        <v>0.6006944444444444</v>
      </c>
      <c r="C569" s="20" t="s">
        <v>33</v>
      </c>
      <c r="D569" s="20" t="s">
        <v>435</v>
      </c>
      <c r="E569" s="20">
        <v>2.25</v>
      </c>
      <c r="F569" s="5">
        <f t="shared" si="226"/>
        <v>153.5952516</v>
      </c>
      <c r="G569" s="21" t="s">
        <v>18</v>
      </c>
      <c r="H569" s="31">
        <f t="shared" si="227"/>
        <v>182.3943613</v>
      </c>
      <c r="I569" s="31">
        <f t="shared" si="2"/>
        <v>15430.63976</v>
      </c>
      <c r="J569" s="25"/>
      <c r="K569" s="78"/>
      <c r="L569" s="79"/>
      <c r="M569" s="73"/>
      <c r="N569" s="73"/>
      <c r="P569" s="29"/>
    </row>
    <row r="570">
      <c r="A570" s="17">
        <v>42783.0</v>
      </c>
      <c r="B570" s="18">
        <v>0.6111111111111112</v>
      </c>
      <c r="C570" s="20" t="s">
        <v>12</v>
      </c>
      <c r="D570" s="20" t="s">
        <v>436</v>
      </c>
      <c r="E570" s="20">
        <v>2.0</v>
      </c>
      <c r="F570" s="5">
        <f t="shared" ref="F570:F571" si="228">I569/100</f>
        <v>154.3063976</v>
      </c>
      <c r="G570" s="21" t="s">
        <v>18</v>
      </c>
      <c r="H570" s="31">
        <f t="shared" si="227"/>
        <v>146.5910778</v>
      </c>
      <c r="I570" s="31">
        <f t="shared" si="2"/>
        <v>15577.23084</v>
      </c>
      <c r="J570" s="25"/>
      <c r="K570" s="78"/>
      <c r="L570" s="79"/>
      <c r="M570" s="73"/>
      <c r="N570" s="73"/>
      <c r="P570" s="29"/>
    </row>
    <row r="571">
      <c r="A571" s="17">
        <v>42784.0</v>
      </c>
      <c r="B571" s="18">
        <v>0.6493055555555556</v>
      </c>
      <c r="C571" s="20" t="s">
        <v>16</v>
      </c>
      <c r="D571" s="20" t="s">
        <v>226</v>
      </c>
      <c r="E571" s="20">
        <v>1.53</v>
      </c>
      <c r="F571" s="5">
        <f t="shared" si="228"/>
        <v>155.7723084</v>
      </c>
      <c r="G571" s="21" t="s">
        <v>18</v>
      </c>
      <c r="H571" s="31">
        <f t="shared" si="227"/>
        <v>78.43135729</v>
      </c>
      <c r="I571" s="31">
        <f t="shared" si="2"/>
        <v>15655.6622</v>
      </c>
      <c r="J571" s="25"/>
      <c r="K571" s="78"/>
      <c r="L571" s="79"/>
      <c r="M571" s="73"/>
      <c r="N571" s="73"/>
      <c r="P571" s="29"/>
    </row>
    <row r="572">
      <c r="A572" s="17">
        <v>42784.0</v>
      </c>
      <c r="B572" s="18">
        <v>0.6493055555555556</v>
      </c>
      <c r="C572" s="20" t="s">
        <v>16</v>
      </c>
      <c r="D572" s="20" t="s">
        <v>431</v>
      </c>
      <c r="E572" s="20">
        <v>15.0</v>
      </c>
      <c r="F572" s="5">
        <f t="shared" ref="F572:F574" si="229">F571</f>
        <v>155.7723084</v>
      </c>
      <c r="G572" s="21" t="s">
        <v>45</v>
      </c>
      <c r="H572" s="25">
        <f>-F572</f>
        <v>-155.7723084</v>
      </c>
      <c r="I572" s="31">
        <f t="shared" si="2"/>
        <v>15499.88989</v>
      </c>
      <c r="J572" s="25"/>
      <c r="K572" s="78"/>
      <c r="L572" s="79"/>
      <c r="M572" s="73"/>
      <c r="N572" s="73"/>
      <c r="P572" s="29"/>
    </row>
    <row r="573">
      <c r="A573" s="17">
        <v>42784.0</v>
      </c>
      <c r="B573" s="18">
        <v>0.6145833333333334</v>
      </c>
      <c r="C573" s="20" t="s">
        <v>35</v>
      </c>
      <c r="D573" s="20" t="s">
        <v>244</v>
      </c>
      <c r="E573" s="20">
        <v>1.47</v>
      </c>
      <c r="F573" s="5">
        <f t="shared" si="229"/>
        <v>155.7723084</v>
      </c>
      <c r="G573" s="21" t="s">
        <v>18</v>
      </c>
      <c r="H573" s="31">
        <f>F573*(E573-1)*0.95</f>
        <v>69.55233571</v>
      </c>
      <c r="I573" s="31">
        <f t="shared" si="2"/>
        <v>15569.44223</v>
      </c>
      <c r="J573" s="25"/>
      <c r="K573" s="78"/>
      <c r="L573" s="79"/>
      <c r="M573" s="73"/>
      <c r="N573" s="73"/>
      <c r="P573" s="29"/>
    </row>
    <row r="574">
      <c r="A574" s="17">
        <v>42784.0</v>
      </c>
      <c r="B574" s="18">
        <v>0.6145833333333334</v>
      </c>
      <c r="C574" s="20" t="s">
        <v>35</v>
      </c>
      <c r="D574" s="20" t="s">
        <v>426</v>
      </c>
      <c r="E574" s="20">
        <v>25.91</v>
      </c>
      <c r="F574" s="5">
        <f t="shared" si="229"/>
        <v>155.7723084</v>
      </c>
      <c r="G574" s="21" t="s">
        <v>64</v>
      </c>
      <c r="H574" s="25">
        <f t="shared" ref="H574:H579" si="230">-F574</f>
        <v>-155.7723084</v>
      </c>
      <c r="I574" s="31">
        <f t="shared" si="2"/>
        <v>15413.66992</v>
      </c>
      <c r="J574" s="25"/>
      <c r="K574" s="78"/>
      <c r="L574" s="79"/>
      <c r="M574" s="73"/>
      <c r="N574" s="73"/>
      <c r="P574" s="29"/>
    </row>
    <row r="575">
      <c r="A575" s="17">
        <v>42791.0</v>
      </c>
      <c r="B575" s="18">
        <v>0.6354166666666666</v>
      </c>
      <c r="C575" s="20" t="s">
        <v>41</v>
      </c>
      <c r="D575" s="20" t="s">
        <v>433</v>
      </c>
      <c r="E575" s="20">
        <v>2.91</v>
      </c>
      <c r="F575" s="5">
        <f>I574/100</f>
        <v>154.1366992</v>
      </c>
      <c r="G575" s="21" t="s">
        <v>64</v>
      </c>
      <c r="H575" s="25">
        <f t="shared" si="230"/>
        <v>-154.1366992</v>
      </c>
      <c r="I575" s="31">
        <f t="shared" si="2"/>
        <v>15259.53322</v>
      </c>
      <c r="J575" s="25"/>
      <c r="K575" s="78"/>
      <c r="L575" s="79"/>
      <c r="M575" s="73"/>
      <c r="N575" s="73"/>
      <c r="P575" s="29"/>
    </row>
    <row r="576">
      <c r="A576" s="17">
        <v>42791.0</v>
      </c>
      <c r="B576" s="18">
        <v>0.5763888888888888</v>
      </c>
      <c r="C576" s="20" t="s">
        <v>189</v>
      </c>
      <c r="D576" s="20" t="s">
        <v>437</v>
      </c>
      <c r="E576" s="20">
        <v>10.44</v>
      </c>
      <c r="F576" s="5">
        <f>F575</f>
        <v>154.1366992</v>
      </c>
      <c r="G576" s="21" t="s">
        <v>24</v>
      </c>
      <c r="H576" s="25">
        <f t="shared" si="230"/>
        <v>-154.1366992</v>
      </c>
      <c r="I576" s="31">
        <f t="shared" si="2"/>
        <v>15105.39652</v>
      </c>
      <c r="J576" s="80"/>
      <c r="K576" s="78"/>
      <c r="L576" s="79"/>
      <c r="M576" s="73"/>
      <c r="N576" s="73"/>
      <c r="P576" s="29"/>
    </row>
    <row r="577">
      <c r="A577" s="20" t="s">
        <v>438</v>
      </c>
      <c r="B577" s="18">
        <v>0.6458333333333334</v>
      </c>
      <c r="C577" s="19" t="s">
        <v>439</v>
      </c>
      <c r="D577" s="20" t="s">
        <v>415</v>
      </c>
      <c r="E577" s="20">
        <v>2.24</v>
      </c>
      <c r="F577" s="5">
        <f t="shared" ref="F577:F579" si="231">I576/100</f>
        <v>151.0539652</v>
      </c>
      <c r="G577" s="21" t="s">
        <v>24</v>
      </c>
      <c r="H577" s="25">
        <f t="shared" si="230"/>
        <v>-151.0539652</v>
      </c>
      <c r="I577" s="31">
        <f t="shared" si="2"/>
        <v>14954.34255</v>
      </c>
      <c r="J577" s="25"/>
      <c r="K577" s="78"/>
      <c r="L577" s="79"/>
      <c r="M577" s="73"/>
      <c r="N577" s="73"/>
      <c r="P577" s="29"/>
    </row>
    <row r="578">
      <c r="A578" s="20" t="s">
        <v>440</v>
      </c>
      <c r="B578" s="18">
        <v>0.6493055555555556</v>
      </c>
      <c r="C578" s="19" t="s">
        <v>12</v>
      </c>
      <c r="D578" s="20" t="s">
        <v>441</v>
      </c>
      <c r="E578" s="20">
        <v>20.0</v>
      </c>
      <c r="F578" s="5">
        <f t="shared" si="231"/>
        <v>149.5434255</v>
      </c>
      <c r="G578" s="21" t="s">
        <v>62</v>
      </c>
      <c r="H578" s="25">
        <f t="shared" si="230"/>
        <v>-149.5434255</v>
      </c>
      <c r="I578" s="31">
        <f t="shared" si="2"/>
        <v>14804.79913</v>
      </c>
      <c r="J578" s="25"/>
      <c r="K578" s="78"/>
      <c r="L578" s="79"/>
      <c r="M578" s="73"/>
      <c r="N578" s="73"/>
      <c r="P578" s="29"/>
    </row>
    <row r="579">
      <c r="A579" s="81" t="s">
        <v>442</v>
      </c>
      <c r="B579" s="82">
        <v>0.5625</v>
      </c>
      <c r="C579" s="83" t="s">
        <v>31</v>
      </c>
      <c r="D579" s="20" t="s">
        <v>233</v>
      </c>
      <c r="E579" s="81">
        <v>4.76</v>
      </c>
      <c r="F579" s="5">
        <f t="shared" si="231"/>
        <v>148.0479913</v>
      </c>
      <c r="G579" s="84" t="s">
        <v>38</v>
      </c>
      <c r="H579" s="85">
        <f t="shared" si="230"/>
        <v>-148.0479913</v>
      </c>
      <c r="I579" s="31">
        <f t="shared" si="2"/>
        <v>14656.75114</v>
      </c>
      <c r="J579" s="86"/>
      <c r="K579" s="87"/>
      <c r="L579" s="88"/>
      <c r="M579" s="73"/>
      <c r="N579" s="73"/>
      <c r="P579" s="29"/>
    </row>
    <row r="580">
      <c r="A580" s="81" t="s">
        <v>442</v>
      </c>
      <c r="B580" s="82">
        <v>0.5902777777777778</v>
      </c>
      <c r="C580" s="83" t="s">
        <v>31</v>
      </c>
      <c r="D580" s="20" t="s">
        <v>443</v>
      </c>
      <c r="E580" s="81">
        <v>1.26</v>
      </c>
      <c r="F580" s="85">
        <f t="shared" ref="F580:F584" si="232">F579</f>
        <v>148.0479913</v>
      </c>
      <c r="G580" s="84" t="s">
        <v>18</v>
      </c>
      <c r="H580" s="31">
        <f>F580*(E580-1)*0.95</f>
        <v>36.56785385</v>
      </c>
      <c r="I580" s="31">
        <f t="shared" si="2"/>
        <v>14693.31899</v>
      </c>
      <c r="J580" s="86"/>
      <c r="K580" s="87"/>
      <c r="L580" s="88"/>
      <c r="M580" s="73"/>
      <c r="N580" s="73"/>
      <c r="P580" s="29"/>
    </row>
    <row r="581">
      <c r="A581" s="81" t="s">
        <v>442</v>
      </c>
      <c r="B581" s="82">
        <v>0.6458333333333334</v>
      </c>
      <c r="C581" s="83" t="s">
        <v>31</v>
      </c>
      <c r="D581" s="20" t="s">
        <v>444</v>
      </c>
      <c r="E581" s="81">
        <v>9.0</v>
      </c>
      <c r="F581" s="85">
        <f t="shared" si="232"/>
        <v>148.0479913</v>
      </c>
      <c r="G581" s="84" t="s">
        <v>56</v>
      </c>
      <c r="H581" s="85">
        <f t="shared" ref="H581:H585" si="233">-F581</f>
        <v>-148.0479913</v>
      </c>
      <c r="I581" s="31">
        <f t="shared" si="2"/>
        <v>14545.271</v>
      </c>
      <c r="J581" s="86"/>
      <c r="K581" s="87"/>
      <c r="L581" s="88"/>
      <c r="M581" s="73"/>
      <c r="N581" s="73"/>
      <c r="P581" s="29"/>
    </row>
    <row r="582">
      <c r="A582" s="81" t="s">
        <v>442</v>
      </c>
      <c r="B582" s="82">
        <v>0.6458333333333334</v>
      </c>
      <c r="C582" s="83" t="s">
        <v>31</v>
      </c>
      <c r="D582" s="20" t="s">
        <v>445</v>
      </c>
      <c r="E582" s="81">
        <v>10.95</v>
      </c>
      <c r="F582" s="85">
        <f t="shared" si="232"/>
        <v>148.0479913</v>
      </c>
      <c r="G582" s="84" t="s">
        <v>48</v>
      </c>
      <c r="H582" s="85">
        <f t="shared" si="233"/>
        <v>-148.0479913</v>
      </c>
      <c r="I582" s="31">
        <f t="shared" si="2"/>
        <v>14397.22301</v>
      </c>
      <c r="J582" s="86"/>
      <c r="K582" s="87"/>
      <c r="L582" s="88"/>
      <c r="M582" s="73"/>
      <c r="N582" s="73"/>
      <c r="P582" s="29"/>
    </row>
    <row r="583">
      <c r="A583" s="81" t="s">
        <v>442</v>
      </c>
      <c r="B583" s="82">
        <v>0.7013888888888888</v>
      </c>
      <c r="C583" s="81" t="s">
        <v>31</v>
      </c>
      <c r="D583" s="20" t="s">
        <v>446</v>
      </c>
      <c r="E583" s="81">
        <v>19.0</v>
      </c>
      <c r="F583" s="85">
        <f t="shared" si="232"/>
        <v>148.0479913</v>
      </c>
      <c r="G583" s="84" t="s">
        <v>447</v>
      </c>
      <c r="H583" s="85">
        <f t="shared" si="233"/>
        <v>-148.0479913</v>
      </c>
      <c r="I583" s="31">
        <f t="shared" si="2"/>
        <v>14249.17502</v>
      </c>
      <c r="J583" s="86"/>
      <c r="K583" s="87"/>
      <c r="L583" s="88"/>
      <c r="M583" s="73"/>
      <c r="N583" s="73"/>
      <c r="P583" s="29"/>
    </row>
    <row r="584">
      <c r="A584" s="81" t="s">
        <v>442</v>
      </c>
      <c r="B584" s="82">
        <v>0.7291666666666666</v>
      </c>
      <c r="C584" s="81" t="s">
        <v>31</v>
      </c>
      <c r="D584" s="20" t="s">
        <v>448</v>
      </c>
      <c r="E584" s="81">
        <v>9.8</v>
      </c>
      <c r="F584" s="85">
        <f t="shared" si="232"/>
        <v>148.0479913</v>
      </c>
      <c r="G584" s="84" t="s">
        <v>449</v>
      </c>
      <c r="H584" s="85">
        <f t="shared" si="233"/>
        <v>-148.0479913</v>
      </c>
      <c r="I584" s="31">
        <f t="shared" si="2"/>
        <v>14101.12703</v>
      </c>
      <c r="J584" s="86"/>
      <c r="K584" s="87"/>
      <c r="L584" s="88"/>
      <c r="M584" s="73"/>
      <c r="N584" s="73"/>
      <c r="P584" s="29"/>
    </row>
    <row r="585">
      <c r="A585" s="81" t="s">
        <v>450</v>
      </c>
      <c r="B585" s="82">
        <v>0.5625</v>
      </c>
      <c r="C585" s="81" t="s">
        <v>31</v>
      </c>
      <c r="D585" s="20" t="s">
        <v>451</v>
      </c>
      <c r="E585" s="81">
        <v>3.92</v>
      </c>
      <c r="F585" s="5">
        <f>I584/100</f>
        <v>141.0112703</v>
      </c>
      <c r="G585" s="84" t="s">
        <v>24</v>
      </c>
      <c r="H585" s="85">
        <f t="shared" si="233"/>
        <v>-141.0112703</v>
      </c>
      <c r="I585" s="31">
        <f t="shared" si="2"/>
        <v>13960.11576</v>
      </c>
      <c r="J585" s="86"/>
      <c r="K585" s="87"/>
      <c r="L585" s="88"/>
      <c r="M585" s="73"/>
      <c r="N585" s="73"/>
      <c r="P585" s="29"/>
    </row>
    <row r="586">
      <c r="A586" s="81" t="s">
        <v>450</v>
      </c>
      <c r="B586" s="82">
        <v>0.5625</v>
      </c>
      <c r="C586" s="81" t="s">
        <v>31</v>
      </c>
      <c r="D586" s="20" t="s">
        <v>452</v>
      </c>
      <c r="E586" s="81">
        <v>16.5</v>
      </c>
      <c r="F586" s="85">
        <f t="shared" ref="F586:F589" si="234">F585</f>
        <v>141.0112703</v>
      </c>
      <c r="G586" s="84" t="s">
        <v>18</v>
      </c>
      <c r="H586" s="31">
        <f>F586*(E586-1)*0.95</f>
        <v>2076.390955</v>
      </c>
      <c r="I586" s="31">
        <f t="shared" si="2"/>
        <v>16036.50671</v>
      </c>
      <c r="J586" s="86"/>
      <c r="K586" s="87"/>
      <c r="L586" s="88"/>
      <c r="M586" s="73"/>
      <c r="N586" s="73"/>
      <c r="P586" s="29"/>
    </row>
    <row r="587">
      <c r="A587" s="81" t="s">
        <v>450</v>
      </c>
      <c r="B587" s="82">
        <v>0.5902777777777778</v>
      </c>
      <c r="C587" s="81" t="s">
        <v>31</v>
      </c>
      <c r="D587" s="20" t="s">
        <v>453</v>
      </c>
      <c r="E587" s="81">
        <v>34.43</v>
      </c>
      <c r="F587" s="85">
        <f t="shared" si="234"/>
        <v>141.0112703</v>
      </c>
      <c r="G587" s="84" t="s">
        <v>447</v>
      </c>
      <c r="H587" s="85">
        <f t="shared" ref="H587:H600" si="235">-F587</f>
        <v>-141.0112703</v>
      </c>
      <c r="I587" s="85">
        <f t="shared" si="2"/>
        <v>15895.49544</v>
      </c>
      <c r="J587" s="86"/>
      <c r="K587" s="87"/>
      <c r="L587" s="88"/>
      <c r="M587" s="73"/>
      <c r="N587" s="73"/>
      <c r="P587" s="29"/>
    </row>
    <row r="588">
      <c r="A588" s="81" t="s">
        <v>450</v>
      </c>
      <c r="B588" s="82">
        <v>0.6180555555555556</v>
      </c>
      <c r="C588" s="81" t="s">
        <v>31</v>
      </c>
      <c r="D588" s="20" t="s">
        <v>454</v>
      </c>
      <c r="E588" s="81">
        <v>25.0</v>
      </c>
      <c r="F588" s="85">
        <f t="shared" si="234"/>
        <v>141.0112703</v>
      </c>
      <c r="G588" s="84" t="s">
        <v>64</v>
      </c>
      <c r="H588" s="85">
        <f t="shared" si="235"/>
        <v>-141.0112703</v>
      </c>
      <c r="I588" s="85">
        <f t="shared" si="2"/>
        <v>15754.48417</v>
      </c>
      <c r="J588" s="86"/>
      <c r="K588" s="87"/>
      <c r="L588" s="88"/>
      <c r="M588" s="73"/>
      <c r="N588" s="73"/>
      <c r="P588" s="29"/>
    </row>
    <row r="589">
      <c r="A589" s="81" t="s">
        <v>450</v>
      </c>
      <c r="B589" s="82">
        <v>0.6180555555555556</v>
      </c>
      <c r="C589" s="81" t="s">
        <v>31</v>
      </c>
      <c r="D589" s="20" t="s">
        <v>455</v>
      </c>
      <c r="E589" s="81">
        <v>42.22</v>
      </c>
      <c r="F589" s="85">
        <f t="shared" si="234"/>
        <v>141.0112703</v>
      </c>
      <c r="G589" s="84" t="s">
        <v>45</v>
      </c>
      <c r="H589" s="85">
        <f t="shared" si="235"/>
        <v>-141.0112703</v>
      </c>
      <c r="I589" s="85">
        <f t="shared" si="2"/>
        <v>15613.4729</v>
      </c>
      <c r="J589" s="86"/>
      <c r="K589" s="87"/>
      <c r="L589" s="88"/>
      <c r="M589" s="73"/>
      <c r="N589" s="73"/>
      <c r="P589" s="29"/>
    </row>
    <row r="590">
      <c r="A590" s="81" t="s">
        <v>456</v>
      </c>
      <c r="B590" s="82">
        <v>0.5625</v>
      </c>
      <c r="C590" s="81" t="s">
        <v>31</v>
      </c>
      <c r="D590" s="20" t="s">
        <v>457</v>
      </c>
      <c r="E590" s="81">
        <v>12.0</v>
      </c>
      <c r="F590" s="85">
        <f>I589/100</f>
        <v>156.134729</v>
      </c>
      <c r="G590" s="84" t="s">
        <v>64</v>
      </c>
      <c r="H590" s="85">
        <f t="shared" si="235"/>
        <v>-156.134729</v>
      </c>
      <c r="I590" s="85">
        <f t="shared" si="2"/>
        <v>15457.33817</v>
      </c>
      <c r="J590" s="86"/>
      <c r="K590" s="87"/>
      <c r="L590" s="88"/>
      <c r="M590" s="73"/>
      <c r="N590" s="73"/>
      <c r="P590" s="29"/>
    </row>
    <row r="591">
      <c r="A591" s="81" t="s">
        <v>456</v>
      </c>
      <c r="B591" s="82">
        <v>0.6180555555555556</v>
      </c>
      <c r="C591" s="81" t="s">
        <v>31</v>
      </c>
      <c r="D591" s="20" t="s">
        <v>458</v>
      </c>
      <c r="E591" s="81">
        <v>10.5</v>
      </c>
      <c r="F591" s="85">
        <f t="shared" ref="F591:F594" si="236">F590</f>
        <v>156.134729</v>
      </c>
      <c r="G591" s="84" t="s">
        <v>48</v>
      </c>
      <c r="H591" s="85">
        <f t="shared" si="235"/>
        <v>-156.134729</v>
      </c>
      <c r="I591" s="85">
        <f t="shared" si="2"/>
        <v>15301.20344</v>
      </c>
      <c r="J591" s="86"/>
      <c r="K591" s="87"/>
      <c r="L591" s="88"/>
      <c r="M591" s="73"/>
      <c r="N591" s="73"/>
      <c r="P591" s="29"/>
    </row>
    <row r="592">
      <c r="A592" s="81" t="s">
        <v>456</v>
      </c>
      <c r="B592" s="82">
        <v>0.6458333333333334</v>
      </c>
      <c r="C592" s="81" t="s">
        <v>31</v>
      </c>
      <c r="D592" s="20" t="s">
        <v>418</v>
      </c>
      <c r="E592" s="81">
        <v>1.93</v>
      </c>
      <c r="F592" s="85">
        <f t="shared" si="236"/>
        <v>156.134729</v>
      </c>
      <c r="G592" s="84" t="s">
        <v>24</v>
      </c>
      <c r="H592" s="85">
        <f t="shared" si="235"/>
        <v>-156.134729</v>
      </c>
      <c r="I592" s="85">
        <f t="shared" si="2"/>
        <v>15145.06871</v>
      </c>
      <c r="J592" s="86"/>
      <c r="K592" s="87"/>
      <c r="L592" s="88"/>
      <c r="M592" s="73"/>
      <c r="N592" s="73"/>
      <c r="P592" s="29"/>
    </row>
    <row r="593">
      <c r="A593" s="81" t="s">
        <v>456</v>
      </c>
      <c r="B593" s="82">
        <v>0.6458333333333334</v>
      </c>
      <c r="C593" s="81" t="s">
        <v>31</v>
      </c>
      <c r="D593" s="20" t="s">
        <v>459</v>
      </c>
      <c r="E593" s="81">
        <v>46.29</v>
      </c>
      <c r="F593" s="85">
        <f t="shared" si="236"/>
        <v>156.134729</v>
      </c>
      <c r="G593" s="84" t="s">
        <v>62</v>
      </c>
      <c r="H593" s="85">
        <f t="shared" si="235"/>
        <v>-156.134729</v>
      </c>
      <c r="I593" s="85">
        <f t="shared" si="2"/>
        <v>14988.93398</v>
      </c>
      <c r="J593" s="86"/>
      <c r="K593" s="87"/>
      <c r="L593" s="88"/>
      <c r="M593" s="73"/>
      <c r="N593" s="73"/>
      <c r="P593" s="29"/>
    </row>
    <row r="594">
      <c r="A594" s="81" t="s">
        <v>456</v>
      </c>
      <c r="B594" s="82">
        <v>0.7013888888888888</v>
      </c>
      <c r="C594" s="81" t="s">
        <v>31</v>
      </c>
      <c r="D594" s="20" t="s">
        <v>460</v>
      </c>
      <c r="E594" s="81">
        <v>43.0</v>
      </c>
      <c r="F594" s="85">
        <f t="shared" si="236"/>
        <v>156.134729</v>
      </c>
      <c r="G594" s="84" t="s">
        <v>125</v>
      </c>
      <c r="H594" s="85">
        <f t="shared" si="235"/>
        <v>-156.134729</v>
      </c>
      <c r="I594" s="85">
        <f t="shared" si="2"/>
        <v>14832.79926</v>
      </c>
      <c r="J594" s="86"/>
      <c r="K594" s="87"/>
      <c r="L594" s="88"/>
      <c r="M594" s="73"/>
      <c r="N594" s="73"/>
      <c r="P594" s="29"/>
    </row>
    <row r="595">
      <c r="A595" s="81" t="s">
        <v>461</v>
      </c>
      <c r="B595" s="82">
        <v>0.5625</v>
      </c>
      <c r="C595" s="81" t="s">
        <v>31</v>
      </c>
      <c r="D595" s="20" t="s">
        <v>437</v>
      </c>
      <c r="E595" s="81">
        <v>70.0</v>
      </c>
      <c r="F595" s="85">
        <f>I594/100</f>
        <v>148.3279926</v>
      </c>
      <c r="G595" s="84" t="s">
        <v>132</v>
      </c>
      <c r="H595" s="85">
        <f t="shared" si="235"/>
        <v>-148.3279926</v>
      </c>
      <c r="I595" s="85">
        <f t="shared" si="2"/>
        <v>14684.47126</v>
      </c>
      <c r="J595" s="86"/>
      <c r="K595" s="87"/>
      <c r="L595" s="88"/>
      <c r="M595" s="73"/>
      <c r="N595" s="73"/>
      <c r="P595" s="29"/>
    </row>
    <row r="596">
      <c r="A596" s="81" t="s">
        <v>461</v>
      </c>
      <c r="B596" s="82">
        <v>0.6180555555555556</v>
      </c>
      <c r="C596" s="81" t="s">
        <v>31</v>
      </c>
      <c r="D596" s="20" t="s">
        <v>462</v>
      </c>
      <c r="E596" s="81">
        <v>7.82</v>
      </c>
      <c r="F596" s="85">
        <f t="shared" ref="F596:F600" si="237">F595</f>
        <v>148.3279926</v>
      </c>
      <c r="G596" s="84" t="s">
        <v>45</v>
      </c>
      <c r="H596" s="85">
        <f t="shared" si="235"/>
        <v>-148.3279926</v>
      </c>
      <c r="I596" s="85">
        <f t="shared" si="2"/>
        <v>14536.14327</v>
      </c>
      <c r="J596" s="86"/>
      <c r="K596" s="87"/>
      <c r="L596" s="88"/>
      <c r="M596" s="73"/>
      <c r="N596" s="73"/>
      <c r="P596" s="29"/>
    </row>
    <row r="597">
      <c r="A597" s="81" t="s">
        <v>461</v>
      </c>
      <c r="B597" s="82">
        <v>0.6180555555555556</v>
      </c>
      <c r="C597" s="81" t="s">
        <v>31</v>
      </c>
      <c r="D597" s="20" t="s">
        <v>463</v>
      </c>
      <c r="E597" s="81">
        <v>12.28</v>
      </c>
      <c r="F597" s="85">
        <f t="shared" si="237"/>
        <v>148.3279926</v>
      </c>
      <c r="G597" s="84" t="s">
        <v>449</v>
      </c>
      <c r="H597" s="85">
        <f t="shared" si="235"/>
        <v>-148.3279926</v>
      </c>
      <c r="I597" s="85">
        <f t="shared" si="2"/>
        <v>14387.81528</v>
      </c>
      <c r="J597" s="86"/>
      <c r="K597" s="87"/>
      <c r="L597" s="88"/>
      <c r="M597" s="73"/>
      <c r="N597" s="73"/>
      <c r="P597" s="29"/>
    </row>
    <row r="598">
      <c r="A598" s="81" t="s">
        <v>461</v>
      </c>
      <c r="B598" s="82">
        <v>0.6180555555555556</v>
      </c>
      <c r="C598" s="81" t="s">
        <v>31</v>
      </c>
      <c r="D598" s="20" t="s">
        <v>464</v>
      </c>
      <c r="E598" s="81">
        <v>14.58</v>
      </c>
      <c r="F598" s="85">
        <f t="shared" si="237"/>
        <v>148.3279926</v>
      </c>
      <c r="G598" s="84" t="s">
        <v>38</v>
      </c>
      <c r="H598" s="85">
        <f t="shared" si="235"/>
        <v>-148.3279926</v>
      </c>
      <c r="I598" s="85">
        <f t="shared" si="2"/>
        <v>14239.48729</v>
      </c>
      <c r="J598" s="86"/>
      <c r="K598" s="87"/>
      <c r="L598" s="88"/>
      <c r="M598" s="73"/>
      <c r="N598" s="73"/>
      <c r="P598" s="29"/>
    </row>
    <row r="599">
      <c r="A599" s="81" t="s">
        <v>461</v>
      </c>
      <c r="B599" s="82">
        <v>0.6458333333333334</v>
      </c>
      <c r="C599" s="83" t="s">
        <v>31</v>
      </c>
      <c r="D599" s="20" t="s">
        <v>226</v>
      </c>
      <c r="E599" s="81">
        <v>7.13</v>
      </c>
      <c r="F599" s="85">
        <f t="shared" si="237"/>
        <v>148.3279926</v>
      </c>
      <c r="G599" s="84" t="s">
        <v>449</v>
      </c>
      <c r="H599" s="85">
        <f t="shared" si="235"/>
        <v>-148.3279926</v>
      </c>
      <c r="I599" s="85">
        <f t="shared" si="2"/>
        <v>14091.15929</v>
      </c>
      <c r="J599" s="86"/>
      <c r="K599" s="87"/>
      <c r="L599" s="88"/>
      <c r="M599" s="73"/>
      <c r="N599" s="73"/>
      <c r="P599" s="29"/>
    </row>
    <row r="600">
      <c r="A600" s="81" t="s">
        <v>461</v>
      </c>
      <c r="B600" s="82">
        <v>0.6458333333333334</v>
      </c>
      <c r="C600" s="83" t="s">
        <v>31</v>
      </c>
      <c r="D600" s="20" t="s">
        <v>435</v>
      </c>
      <c r="E600" s="81">
        <v>5.1</v>
      </c>
      <c r="F600" s="85">
        <f t="shared" si="237"/>
        <v>148.3279926</v>
      </c>
      <c r="G600" s="84" t="s">
        <v>45</v>
      </c>
      <c r="H600" s="85">
        <f t="shared" si="235"/>
        <v>-148.3279926</v>
      </c>
      <c r="I600" s="85">
        <f t="shared" si="2"/>
        <v>13942.8313</v>
      </c>
      <c r="J600" s="86"/>
      <c r="K600" s="87"/>
      <c r="L600" s="88"/>
      <c r="M600" s="73"/>
      <c r="N600" s="73"/>
      <c r="P600" s="29"/>
    </row>
    <row r="601">
      <c r="A601" s="81" t="s">
        <v>465</v>
      </c>
      <c r="B601" s="82">
        <v>0.5729166666666666</v>
      </c>
      <c r="C601" s="81" t="s">
        <v>70</v>
      </c>
      <c r="D601" s="20" t="s">
        <v>457</v>
      </c>
      <c r="E601" s="81">
        <v>7.16</v>
      </c>
      <c r="F601" s="85">
        <f>I600/100</f>
        <v>139.428313</v>
      </c>
      <c r="G601" s="84" t="s">
        <v>18</v>
      </c>
      <c r="H601" s="31">
        <f>F601*(E601-1)*0.95</f>
        <v>815.9344877</v>
      </c>
      <c r="I601" s="85">
        <f t="shared" si="2"/>
        <v>14758.76579</v>
      </c>
      <c r="J601" s="86"/>
      <c r="K601" s="87"/>
      <c r="L601" s="88"/>
      <c r="M601" s="73"/>
      <c r="N601" s="73"/>
      <c r="P601" s="29"/>
    </row>
    <row r="602">
      <c r="A602" s="81" t="s">
        <v>465</v>
      </c>
      <c r="B602" s="82">
        <v>0.5972222222222222</v>
      </c>
      <c r="C602" s="81" t="s">
        <v>70</v>
      </c>
      <c r="D602" s="20" t="s">
        <v>466</v>
      </c>
      <c r="E602" s="81">
        <v>17.01</v>
      </c>
      <c r="F602" s="85">
        <f t="shared" ref="F602:F604" si="238">F601</f>
        <v>139.428313</v>
      </c>
      <c r="G602" s="84" t="s">
        <v>38</v>
      </c>
      <c r="H602" s="85">
        <f t="shared" ref="H602:H611" si="239">-F602</f>
        <v>-139.428313</v>
      </c>
      <c r="I602" s="85">
        <f t="shared" si="2"/>
        <v>14619.33747</v>
      </c>
      <c r="J602" s="86"/>
      <c r="K602" s="87"/>
      <c r="L602" s="88"/>
      <c r="M602" s="73"/>
      <c r="N602" s="73"/>
      <c r="P602" s="29"/>
    </row>
    <row r="603">
      <c r="A603" s="81" t="s">
        <v>465</v>
      </c>
      <c r="B603" s="82">
        <v>0.6180555555555556</v>
      </c>
      <c r="C603" s="81" t="s">
        <v>70</v>
      </c>
      <c r="D603" s="20" t="s">
        <v>226</v>
      </c>
      <c r="E603" s="81">
        <v>3.36</v>
      </c>
      <c r="F603" s="85">
        <f t="shared" si="238"/>
        <v>139.428313</v>
      </c>
      <c r="G603" s="84" t="s">
        <v>24</v>
      </c>
      <c r="H603" s="85">
        <f t="shared" si="239"/>
        <v>-139.428313</v>
      </c>
      <c r="I603" s="85">
        <f t="shared" si="2"/>
        <v>14479.90916</v>
      </c>
      <c r="J603" s="86"/>
      <c r="K603" s="87"/>
      <c r="L603" s="88"/>
      <c r="M603" s="73"/>
      <c r="N603" s="73"/>
      <c r="P603" s="29"/>
    </row>
    <row r="604">
      <c r="A604" s="81" t="s">
        <v>465</v>
      </c>
      <c r="B604" s="82">
        <v>0.6423611111111112</v>
      </c>
      <c r="C604" s="81" t="s">
        <v>70</v>
      </c>
      <c r="D604" s="20" t="s">
        <v>445</v>
      </c>
      <c r="E604" s="81">
        <v>6.94</v>
      </c>
      <c r="F604" s="85">
        <f t="shared" si="238"/>
        <v>139.428313</v>
      </c>
      <c r="G604" s="84" t="s">
        <v>45</v>
      </c>
      <c r="H604" s="85">
        <f t="shared" si="239"/>
        <v>-139.428313</v>
      </c>
      <c r="I604" s="85">
        <f t="shared" si="2"/>
        <v>14340.48085</v>
      </c>
      <c r="J604" s="86"/>
      <c r="K604" s="87"/>
      <c r="L604" s="88"/>
      <c r="M604" s="73"/>
      <c r="N604" s="73"/>
      <c r="P604" s="29"/>
    </row>
    <row r="605">
      <c r="A605" s="81" t="s">
        <v>467</v>
      </c>
      <c r="B605" s="82">
        <v>0.5972222222222222</v>
      </c>
      <c r="C605" s="81" t="s">
        <v>70</v>
      </c>
      <c r="D605" s="20" t="s">
        <v>468</v>
      </c>
      <c r="E605" s="81">
        <v>3.49</v>
      </c>
      <c r="F605" s="85">
        <f>I604/100</f>
        <v>143.4048085</v>
      </c>
      <c r="G605" s="84" t="s">
        <v>24</v>
      </c>
      <c r="H605" s="85">
        <f t="shared" si="239"/>
        <v>-143.4048085</v>
      </c>
      <c r="I605" s="85">
        <f t="shared" si="2"/>
        <v>14197.07604</v>
      </c>
      <c r="J605" s="86"/>
      <c r="K605" s="87"/>
      <c r="L605" s="88"/>
      <c r="M605" s="73"/>
      <c r="N605" s="73"/>
      <c r="P605" s="29"/>
    </row>
    <row r="606">
      <c r="A606" s="81" t="s">
        <v>467</v>
      </c>
      <c r="B606" s="82">
        <v>0.5972222222222222</v>
      </c>
      <c r="C606" s="81" t="s">
        <v>70</v>
      </c>
      <c r="D606" s="20" t="s">
        <v>469</v>
      </c>
      <c r="E606" s="81">
        <v>3.31</v>
      </c>
      <c r="F606" s="85">
        <f t="shared" ref="F606:F609" si="240">F605</f>
        <v>143.4048085</v>
      </c>
      <c r="G606" s="84" t="s">
        <v>48</v>
      </c>
      <c r="H606" s="85">
        <f t="shared" si="239"/>
        <v>-143.4048085</v>
      </c>
      <c r="I606" s="85">
        <f t="shared" si="2"/>
        <v>14053.67123</v>
      </c>
      <c r="J606" s="86"/>
      <c r="K606" s="87"/>
      <c r="L606" s="88"/>
      <c r="M606" s="73"/>
      <c r="N606" s="73"/>
      <c r="P606" s="29"/>
    </row>
    <row r="607">
      <c r="A607" s="81" t="s">
        <v>467</v>
      </c>
      <c r="B607" s="82">
        <v>0.6944444444444444</v>
      </c>
      <c r="C607" s="81" t="s">
        <v>70</v>
      </c>
      <c r="D607" s="20" t="s">
        <v>464</v>
      </c>
      <c r="E607" s="81">
        <v>3.97</v>
      </c>
      <c r="F607" s="85">
        <f t="shared" si="240"/>
        <v>143.4048085</v>
      </c>
      <c r="G607" s="84" t="s">
        <v>38</v>
      </c>
      <c r="H607" s="85">
        <f t="shared" si="239"/>
        <v>-143.4048085</v>
      </c>
      <c r="I607" s="85">
        <f t="shared" si="2"/>
        <v>13910.26642</v>
      </c>
      <c r="J607" s="86"/>
      <c r="K607" s="87"/>
      <c r="L607" s="88"/>
      <c r="M607" s="73"/>
      <c r="N607" s="73"/>
      <c r="P607" s="29"/>
    </row>
    <row r="608">
      <c r="A608" s="81" t="s">
        <v>467</v>
      </c>
      <c r="B608" s="82">
        <v>0.6944444444444444</v>
      </c>
      <c r="C608" s="81" t="s">
        <v>70</v>
      </c>
      <c r="D608" s="20" t="s">
        <v>470</v>
      </c>
      <c r="E608" s="81">
        <v>12.79</v>
      </c>
      <c r="F608" s="85">
        <f t="shared" si="240"/>
        <v>143.4048085</v>
      </c>
      <c r="G608" s="84" t="s">
        <v>64</v>
      </c>
      <c r="H608" s="85">
        <f t="shared" si="239"/>
        <v>-143.4048085</v>
      </c>
      <c r="I608" s="85">
        <f t="shared" si="2"/>
        <v>13766.86161</v>
      </c>
      <c r="J608" s="86"/>
      <c r="K608" s="87"/>
      <c r="L608" s="88"/>
      <c r="M608" s="73"/>
      <c r="N608" s="73"/>
      <c r="P608" s="29"/>
    </row>
    <row r="609">
      <c r="A609" s="81" t="s">
        <v>467</v>
      </c>
      <c r="B609" s="82">
        <v>0.71875</v>
      </c>
      <c r="C609" s="81" t="s">
        <v>70</v>
      </c>
      <c r="D609" s="20" t="s">
        <v>434</v>
      </c>
      <c r="E609" s="81">
        <v>7.08</v>
      </c>
      <c r="F609" s="85">
        <f t="shared" si="240"/>
        <v>143.4048085</v>
      </c>
      <c r="G609" s="84" t="s">
        <v>45</v>
      </c>
      <c r="H609" s="85">
        <f t="shared" si="239"/>
        <v>-143.4048085</v>
      </c>
      <c r="I609" s="85">
        <f t="shared" si="2"/>
        <v>13623.45681</v>
      </c>
      <c r="J609" s="86"/>
      <c r="K609" s="87"/>
      <c r="L609" s="88"/>
      <c r="M609" s="73"/>
      <c r="N609" s="73"/>
      <c r="P609" s="29"/>
    </row>
    <row r="610">
      <c r="A610" s="81" t="s">
        <v>471</v>
      </c>
      <c r="B610" s="82">
        <v>0.5729166666666666</v>
      </c>
      <c r="C610" s="81" t="s">
        <v>70</v>
      </c>
      <c r="D610" s="20" t="s">
        <v>459</v>
      </c>
      <c r="E610" s="81">
        <v>20.7</v>
      </c>
      <c r="F610" s="85">
        <f>I609/100</f>
        <v>136.2345681</v>
      </c>
      <c r="G610" s="84" t="s">
        <v>472</v>
      </c>
      <c r="H610" s="85">
        <f t="shared" si="239"/>
        <v>-136.2345681</v>
      </c>
      <c r="I610" s="85">
        <f t="shared" si="2"/>
        <v>13487.22224</v>
      </c>
      <c r="J610" s="86"/>
      <c r="K610" s="87"/>
      <c r="L610" s="88"/>
      <c r="M610" s="73"/>
      <c r="N610" s="73"/>
      <c r="P610" s="29"/>
    </row>
    <row r="611">
      <c r="A611" s="81" t="s">
        <v>471</v>
      </c>
      <c r="B611" s="82">
        <v>0.5729166666666666</v>
      </c>
      <c r="C611" s="81" t="s">
        <v>70</v>
      </c>
      <c r="D611" s="20" t="s">
        <v>473</v>
      </c>
      <c r="E611" s="81">
        <v>53.48</v>
      </c>
      <c r="F611" s="85">
        <f t="shared" ref="F611:F614" si="241">F610</f>
        <v>136.2345681</v>
      </c>
      <c r="G611" s="84" t="s">
        <v>83</v>
      </c>
      <c r="H611" s="85">
        <f t="shared" si="239"/>
        <v>-136.2345681</v>
      </c>
      <c r="I611" s="85">
        <f t="shared" si="2"/>
        <v>13350.98767</v>
      </c>
      <c r="J611" s="86"/>
      <c r="K611" s="87"/>
      <c r="L611" s="88"/>
      <c r="M611" s="73"/>
      <c r="N611" s="73"/>
      <c r="P611" s="29"/>
    </row>
    <row r="612">
      <c r="A612" s="81" t="s">
        <v>471</v>
      </c>
      <c r="B612" s="82">
        <v>0.6805555555555556</v>
      </c>
      <c r="C612" s="81" t="s">
        <v>70</v>
      </c>
      <c r="D612" s="20" t="s">
        <v>244</v>
      </c>
      <c r="E612" s="81">
        <v>3.54</v>
      </c>
      <c r="F612" s="85">
        <f t="shared" si="241"/>
        <v>136.2345681</v>
      </c>
      <c r="G612" s="84" t="s">
        <v>18</v>
      </c>
      <c r="H612" s="31">
        <f>F612*(E612-1)*0.95</f>
        <v>328.7340127</v>
      </c>
      <c r="I612" s="85">
        <f t="shared" si="2"/>
        <v>13679.72168</v>
      </c>
      <c r="J612" s="86"/>
      <c r="K612" s="87"/>
      <c r="L612" s="88"/>
      <c r="M612" s="73"/>
      <c r="N612" s="73"/>
      <c r="P612" s="29"/>
    </row>
    <row r="613">
      <c r="A613" s="81" t="s">
        <v>471</v>
      </c>
      <c r="B613" s="82">
        <v>0.6805555555555556</v>
      </c>
      <c r="C613" s="81" t="s">
        <v>70</v>
      </c>
      <c r="D613" s="20" t="s">
        <v>474</v>
      </c>
      <c r="E613" s="81">
        <v>7.25</v>
      </c>
      <c r="F613" s="85">
        <f t="shared" si="241"/>
        <v>136.2345681</v>
      </c>
      <c r="G613" s="84" t="s">
        <v>24</v>
      </c>
      <c r="H613" s="85">
        <f>-F613</f>
        <v>-136.2345681</v>
      </c>
      <c r="I613" s="85">
        <f t="shared" si="2"/>
        <v>13543.48711</v>
      </c>
      <c r="J613" s="86"/>
      <c r="K613" s="87"/>
      <c r="L613" s="88"/>
      <c r="M613" s="73"/>
      <c r="N613" s="73"/>
      <c r="P613" s="29"/>
    </row>
    <row r="614">
      <c r="A614" s="81" t="s">
        <v>471</v>
      </c>
      <c r="B614" s="82">
        <v>0.71875</v>
      </c>
      <c r="C614" s="81" t="s">
        <v>70</v>
      </c>
      <c r="D614" s="20" t="s">
        <v>475</v>
      </c>
      <c r="E614" s="81">
        <v>18.12</v>
      </c>
      <c r="F614" s="85">
        <f t="shared" si="241"/>
        <v>136.2345681</v>
      </c>
      <c r="G614" s="84" t="s">
        <v>18</v>
      </c>
      <c r="H614" s="31">
        <f>F614*(E614-1)*0.95</f>
        <v>2215.719015</v>
      </c>
      <c r="I614" s="85">
        <f t="shared" si="2"/>
        <v>15759.20613</v>
      </c>
      <c r="J614" s="86"/>
      <c r="K614" s="87"/>
      <c r="L614" s="88"/>
      <c r="M614" s="73"/>
      <c r="N614" s="73"/>
      <c r="P614" s="29"/>
    </row>
    <row r="615">
      <c r="A615" s="20" t="s">
        <v>476</v>
      </c>
      <c r="B615" s="89">
        <v>0.7083333333333334</v>
      </c>
      <c r="C615" s="90" t="s">
        <v>68</v>
      </c>
      <c r="D615" s="90" t="s">
        <v>477</v>
      </c>
      <c r="E615" s="90">
        <v>29.7</v>
      </c>
      <c r="F615" s="91">
        <f t="shared" ref="F615:F617" si="242">I614/100</f>
        <v>157.5920613</v>
      </c>
      <c r="G615" s="92" t="s">
        <v>447</v>
      </c>
      <c r="H615" s="25">
        <f t="shared" ref="H615:H619" si="243">-F615</f>
        <v>-157.5920613</v>
      </c>
      <c r="I615" s="25">
        <f t="shared" si="2"/>
        <v>15601.61407</v>
      </c>
      <c r="J615" s="22"/>
      <c r="K615" s="23"/>
      <c r="L615" s="88"/>
      <c r="M615" s="73"/>
      <c r="N615" s="73"/>
      <c r="P615" s="29"/>
    </row>
    <row r="616">
      <c r="A616" s="90" t="s">
        <v>478</v>
      </c>
      <c r="B616" s="89">
        <v>0.5868055555555556</v>
      </c>
      <c r="C616" s="90" t="s">
        <v>31</v>
      </c>
      <c r="D616" s="90" t="s">
        <v>460</v>
      </c>
      <c r="E616" s="90">
        <v>7.8</v>
      </c>
      <c r="F616" s="91">
        <f t="shared" si="242"/>
        <v>156.0161407</v>
      </c>
      <c r="G616" s="92" t="s">
        <v>447</v>
      </c>
      <c r="H616" s="25">
        <f t="shared" si="243"/>
        <v>-156.0161407</v>
      </c>
      <c r="I616" s="25">
        <f t="shared" si="2"/>
        <v>15445.59793</v>
      </c>
      <c r="J616" s="22"/>
      <c r="K616" s="23"/>
      <c r="L616" s="88"/>
      <c r="M616" s="73"/>
      <c r="N616" s="73"/>
      <c r="P616" s="29"/>
    </row>
    <row r="617">
      <c r="A617" s="90" t="s">
        <v>479</v>
      </c>
      <c r="B617" s="89">
        <v>0.6145833333333334</v>
      </c>
      <c r="C617" s="90" t="s">
        <v>84</v>
      </c>
      <c r="D617" s="90" t="s">
        <v>480</v>
      </c>
      <c r="E617" s="90">
        <v>15.59</v>
      </c>
      <c r="F617" s="91">
        <f t="shared" si="242"/>
        <v>154.4559793</v>
      </c>
      <c r="G617" s="92" t="s">
        <v>62</v>
      </c>
      <c r="H617" s="25">
        <f t="shared" si="243"/>
        <v>-154.4559793</v>
      </c>
      <c r="I617" s="25">
        <f t="shared" si="2"/>
        <v>15291.14195</v>
      </c>
      <c r="J617" s="22"/>
      <c r="K617" s="23"/>
      <c r="L617" s="88"/>
      <c r="M617" s="73"/>
      <c r="N617" s="73"/>
      <c r="P617" s="29"/>
    </row>
    <row r="618">
      <c r="A618" s="90" t="s">
        <v>479</v>
      </c>
      <c r="B618" s="89">
        <v>0.6631944444444444</v>
      </c>
      <c r="C618" s="90" t="s">
        <v>84</v>
      </c>
      <c r="D618" s="90" t="s">
        <v>481</v>
      </c>
      <c r="E618" s="90">
        <v>38.51</v>
      </c>
      <c r="F618" s="91">
        <f>F617</f>
        <v>154.4559793</v>
      </c>
      <c r="G618" s="92" t="s">
        <v>447</v>
      </c>
      <c r="H618" s="25">
        <f t="shared" si="243"/>
        <v>-154.4559793</v>
      </c>
      <c r="I618" s="25">
        <f t="shared" si="2"/>
        <v>15136.68597</v>
      </c>
      <c r="J618" s="22"/>
      <c r="K618" s="23"/>
      <c r="L618" s="88"/>
      <c r="M618" s="73"/>
      <c r="N618" s="73"/>
      <c r="P618" s="29"/>
    </row>
    <row r="619">
      <c r="A619" s="90" t="s">
        <v>482</v>
      </c>
      <c r="B619" s="89">
        <v>0.7048611111111112</v>
      </c>
      <c r="C619" s="90" t="s">
        <v>88</v>
      </c>
      <c r="D619" s="90" t="s">
        <v>483</v>
      </c>
      <c r="E619" s="90">
        <v>3.48</v>
      </c>
      <c r="F619" s="91">
        <f>I618/100</f>
        <v>151.3668597</v>
      </c>
      <c r="G619" s="92" t="s">
        <v>24</v>
      </c>
      <c r="H619" s="25">
        <f t="shared" si="243"/>
        <v>-151.3668597</v>
      </c>
      <c r="I619" s="25">
        <f t="shared" si="2"/>
        <v>14985.31911</v>
      </c>
      <c r="J619" s="22"/>
      <c r="K619" s="23"/>
      <c r="L619" s="88"/>
      <c r="M619" s="73"/>
      <c r="N619" s="73"/>
      <c r="P619" s="29"/>
    </row>
    <row r="620">
      <c r="A620" s="90" t="s">
        <v>482</v>
      </c>
      <c r="B620" s="89">
        <v>0.7291666666666666</v>
      </c>
      <c r="C620" s="90" t="s">
        <v>88</v>
      </c>
      <c r="D620" s="90" t="s">
        <v>484</v>
      </c>
      <c r="E620" s="90">
        <v>2.1</v>
      </c>
      <c r="F620" s="91">
        <f t="shared" ref="F620:F621" si="244">F619</f>
        <v>151.3668597</v>
      </c>
      <c r="G620" s="92" t="s">
        <v>18</v>
      </c>
      <c r="H620" s="31">
        <f t="shared" ref="H620:H621" si="245">F620*(E620-1)*0.95</f>
        <v>158.1783684</v>
      </c>
      <c r="I620" s="25">
        <f t="shared" si="2"/>
        <v>15143.49748</v>
      </c>
      <c r="J620" s="22"/>
      <c r="K620" s="23"/>
      <c r="L620" s="88"/>
      <c r="M620" s="73"/>
      <c r="N620" s="73"/>
      <c r="P620" s="29"/>
    </row>
    <row r="621">
      <c r="A621" s="90" t="s">
        <v>482</v>
      </c>
      <c r="B621" s="89">
        <v>0.7534722222222222</v>
      </c>
      <c r="C621" s="90" t="s">
        <v>88</v>
      </c>
      <c r="D621" s="90" t="s">
        <v>485</v>
      </c>
      <c r="E621" s="90">
        <v>2.49</v>
      </c>
      <c r="F621" s="91">
        <f t="shared" si="244"/>
        <v>151.3668597</v>
      </c>
      <c r="G621" s="92" t="s">
        <v>18</v>
      </c>
      <c r="H621" s="31">
        <f t="shared" si="245"/>
        <v>214.2597899</v>
      </c>
      <c r="I621" s="25">
        <f t="shared" si="2"/>
        <v>15357.75727</v>
      </c>
      <c r="J621" s="22"/>
      <c r="K621" s="23"/>
      <c r="L621" s="88"/>
      <c r="M621" s="73"/>
      <c r="N621" s="73"/>
      <c r="P621" s="29"/>
    </row>
    <row r="622">
      <c r="A622" s="90" t="s">
        <v>486</v>
      </c>
      <c r="B622" s="89">
        <v>0.6770833333333334</v>
      </c>
      <c r="C622" s="90" t="s">
        <v>88</v>
      </c>
      <c r="D622" s="90" t="s">
        <v>487</v>
      </c>
      <c r="E622" s="90">
        <v>6.3</v>
      </c>
      <c r="F622" s="91">
        <f>I621/100</f>
        <v>153.5775727</v>
      </c>
      <c r="G622" s="92" t="s">
        <v>447</v>
      </c>
      <c r="H622" s="25">
        <f t="shared" ref="H622:H623" si="246">-F622</f>
        <v>-153.5775727</v>
      </c>
      <c r="I622" s="25">
        <f t="shared" si="2"/>
        <v>15204.1797</v>
      </c>
      <c r="J622" s="22"/>
      <c r="K622" s="23"/>
      <c r="L622" s="88"/>
      <c r="M622" s="73"/>
      <c r="N622" s="73"/>
      <c r="P622" s="29"/>
    </row>
    <row r="623">
      <c r="A623" s="90" t="s">
        <v>486</v>
      </c>
      <c r="B623" s="89">
        <v>0.7291666666666666</v>
      </c>
      <c r="C623" s="90" t="s">
        <v>88</v>
      </c>
      <c r="D623" s="90" t="s">
        <v>488</v>
      </c>
      <c r="E623" s="90">
        <v>3.15</v>
      </c>
      <c r="F623" s="91">
        <f t="shared" ref="F623:F625" si="247">F622</f>
        <v>153.5775727</v>
      </c>
      <c r="G623" s="92" t="s">
        <v>24</v>
      </c>
      <c r="H623" s="25">
        <f t="shared" si="246"/>
        <v>-153.5775727</v>
      </c>
      <c r="I623" s="25">
        <f t="shared" si="2"/>
        <v>15050.60212</v>
      </c>
      <c r="J623" s="22"/>
      <c r="K623" s="23"/>
      <c r="L623" s="88"/>
      <c r="M623" s="73"/>
      <c r="N623" s="73"/>
      <c r="P623" s="29"/>
    </row>
    <row r="624">
      <c r="A624" s="90" t="s">
        <v>486</v>
      </c>
      <c r="B624" s="89">
        <v>0.7291666666666666</v>
      </c>
      <c r="C624" s="90" t="s">
        <v>88</v>
      </c>
      <c r="D624" s="90" t="s">
        <v>418</v>
      </c>
      <c r="E624" s="90">
        <v>5.71</v>
      </c>
      <c r="F624" s="91">
        <f t="shared" si="247"/>
        <v>153.5775727</v>
      </c>
      <c r="G624" s="92" t="s">
        <v>18</v>
      </c>
      <c r="H624" s="31">
        <f t="shared" ref="H624:H625" si="248">F624*(E624-1)*0.95</f>
        <v>687.1828489</v>
      </c>
      <c r="I624" s="25">
        <f t="shared" si="2"/>
        <v>15737.78497</v>
      </c>
      <c r="J624" s="22"/>
      <c r="K624" s="23"/>
      <c r="L624" s="88"/>
      <c r="M624" s="73"/>
      <c r="N624" s="73"/>
      <c r="P624" s="29"/>
    </row>
    <row r="625">
      <c r="A625" s="90" t="s">
        <v>486</v>
      </c>
      <c r="B625" s="89">
        <v>0.7534722222222222</v>
      </c>
      <c r="C625" s="90" t="s">
        <v>88</v>
      </c>
      <c r="D625" s="90" t="s">
        <v>489</v>
      </c>
      <c r="E625" s="90">
        <v>11.68</v>
      </c>
      <c r="F625" s="91">
        <f t="shared" si="247"/>
        <v>153.5775727</v>
      </c>
      <c r="G625" s="92" t="s">
        <v>18</v>
      </c>
      <c r="H625" s="31">
        <f t="shared" si="248"/>
        <v>1558.198052</v>
      </c>
      <c r="I625" s="25">
        <f t="shared" si="2"/>
        <v>17295.98302</v>
      </c>
      <c r="J625" s="22"/>
      <c r="K625" s="23"/>
      <c r="L625" s="88"/>
      <c r="M625" s="73"/>
      <c r="N625" s="73"/>
      <c r="P625" s="29"/>
    </row>
    <row r="626">
      <c r="A626" s="90" t="s">
        <v>490</v>
      </c>
      <c r="B626" s="89">
        <v>0.6458333333333334</v>
      </c>
      <c r="C626" s="90" t="s">
        <v>12</v>
      </c>
      <c r="D626" s="90" t="s">
        <v>491</v>
      </c>
      <c r="E626" s="90">
        <v>6.15</v>
      </c>
      <c r="F626" s="91">
        <f t="shared" ref="F626:F627" si="249">I625/100</f>
        <v>172.9598302</v>
      </c>
      <c r="G626" s="92" t="s">
        <v>52</v>
      </c>
      <c r="H626" s="25">
        <f t="shared" ref="H626:H633" si="250">-F626</f>
        <v>-172.9598302</v>
      </c>
      <c r="I626" s="25">
        <f t="shared" si="2"/>
        <v>17123.02319</v>
      </c>
      <c r="J626" s="22"/>
      <c r="K626" s="23"/>
      <c r="L626" s="88"/>
      <c r="M626" s="73"/>
      <c r="N626" s="73"/>
      <c r="P626" s="29"/>
    </row>
    <row r="627">
      <c r="A627" s="90" t="s">
        <v>492</v>
      </c>
      <c r="B627" s="89">
        <v>0.625</v>
      </c>
      <c r="C627" s="90" t="s">
        <v>12</v>
      </c>
      <c r="D627" s="90" t="s">
        <v>493</v>
      </c>
      <c r="E627" s="90">
        <v>6.2</v>
      </c>
      <c r="F627" s="91">
        <f t="shared" si="249"/>
        <v>171.2302319</v>
      </c>
      <c r="G627" s="92" t="s">
        <v>24</v>
      </c>
      <c r="H627" s="25">
        <f t="shared" si="250"/>
        <v>-171.2302319</v>
      </c>
      <c r="I627" s="25">
        <f t="shared" si="2"/>
        <v>16951.79296</v>
      </c>
      <c r="J627" s="22"/>
      <c r="K627" s="23"/>
      <c r="L627" s="88"/>
      <c r="M627" s="73"/>
      <c r="N627" s="73"/>
      <c r="P627" s="29"/>
    </row>
    <row r="628">
      <c r="A628" s="90" t="s">
        <v>492</v>
      </c>
      <c r="B628" s="89">
        <v>0.6736111111111112</v>
      </c>
      <c r="C628" s="90" t="s">
        <v>12</v>
      </c>
      <c r="D628" s="90" t="s">
        <v>454</v>
      </c>
      <c r="E628" s="90">
        <v>5.75</v>
      </c>
      <c r="F628" s="91">
        <f t="shared" ref="F628:F629" si="251">F627</f>
        <v>171.2302319</v>
      </c>
      <c r="G628" s="92" t="s">
        <v>48</v>
      </c>
      <c r="H628" s="25">
        <f t="shared" si="250"/>
        <v>-171.2302319</v>
      </c>
      <c r="I628" s="25">
        <f t="shared" si="2"/>
        <v>16780.56273</v>
      </c>
      <c r="J628" s="22"/>
      <c r="K628" s="23"/>
      <c r="L628" s="88"/>
      <c r="M628" s="73"/>
      <c r="N628" s="73"/>
      <c r="P628" s="29"/>
    </row>
    <row r="629">
      <c r="A629" s="90" t="s">
        <v>492</v>
      </c>
      <c r="B629" s="89">
        <v>0.6736111111111112</v>
      </c>
      <c r="C629" s="90" t="s">
        <v>12</v>
      </c>
      <c r="D629" s="90" t="s">
        <v>494</v>
      </c>
      <c r="E629" s="90">
        <v>7.01</v>
      </c>
      <c r="F629" s="91">
        <f t="shared" si="251"/>
        <v>171.2302319</v>
      </c>
      <c r="G629" s="92" t="s">
        <v>52</v>
      </c>
      <c r="H629" s="25">
        <f t="shared" si="250"/>
        <v>-171.2302319</v>
      </c>
      <c r="I629" s="25">
        <f t="shared" si="2"/>
        <v>16609.3325</v>
      </c>
      <c r="J629" s="22"/>
      <c r="K629" s="23"/>
      <c r="L629" s="88"/>
      <c r="M629" s="73"/>
      <c r="N629" s="73"/>
      <c r="P629" s="29"/>
    </row>
    <row r="630">
      <c r="A630" s="90" t="s">
        <v>495</v>
      </c>
      <c r="B630" s="89">
        <v>0.5972222222222222</v>
      </c>
      <c r="C630" s="90" t="s">
        <v>81</v>
      </c>
      <c r="D630" s="90" t="s">
        <v>496</v>
      </c>
      <c r="E630" s="90">
        <v>154.08</v>
      </c>
      <c r="F630" s="91">
        <f t="shared" ref="F630:F635" si="252">I629/100</f>
        <v>166.093325</v>
      </c>
      <c r="G630" s="92" t="s">
        <v>192</v>
      </c>
      <c r="H630" s="25">
        <f t="shared" si="250"/>
        <v>-166.093325</v>
      </c>
      <c r="I630" s="25">
        <f t="shared" si="2"/>
        <v>16443.23917</v>
      </c>
      <c r="J630" s="86"/>
      <c r="K630" s="87"/>
      <c r="L630" s="88"/>
      <c r="M630" s="73"/>
      <c r="N630" s="73"/>
      <c r="P630" s="29"/>
    </row>
    <row r="631">
      <c r="A631" s="90" t="s">
        <v>497</v>
      </c>
      <c r="B631" s="89">
        <v>0.6319444444444444</v>
      </c>
      <c r="C631" s="90" t="s">
        <v>20</v>
      </c>
      <c r="D631" s="90" t="s">
        <v>480</v>
      </c>
      <c r="E631" s="90">
        <v>10.0</v>
      </c>
      <c r="F631" s="91">
        <f t="shared" si="252"/>
        <v>164.4323917</v>
      </c>
      <c r="G631" s="92" t="s">
        <v>52</v>
      </c>
      <c r="H631" s="25">
        <f t="shared" si="250"/>
        <v>-164.4323917</v>
      </c>
      <c r="I631" s="25">
        <f t="shared" si="2"/>
        <v>16278.80678</v>
      </c>
      <c r="J631" s="86"/>
      <c r="K631" s="87"/>
      <c r="L631" s="88"/>
      <c r="M631" s="73"/>
      <c r="N631" s="73"/>
      <c r="P631" s="29"/>
    </row>
    <row r="632">
      <c r="A632" s="90" t="s">
        <v>498</v>
      </c>
      <c r="B632" s="89">
        <v>0.6458333333333334</v>
      </c>
      <c r="C632" s="90" t="s">
        <v>94</v>
      </c>
      <c r="D632" s="90" t="s">
        <v>499</v>
      </c>
      <c r="E632" s="90">
        <v>6.2</v>
      </c>
      <c r="F632" s="91">
        <f t="shared" si="252"/>
        <v>162.7880678</v>
      </c>
      <c r="G632" s="92" t="s">
        <v>62</v>
      </c>
      <c r="H632" s="25">
        <f t="shared" si="250"/>
        <v>-162.7880678</v>
      </c>
      <c r="I632" s="25">
        <f t="shared" si="2"/>
        <v>16116.01871</v>
      </c>
      <c r="J632" s="86"/>
      <c r="K632" s="87"/>
      <c r="L632" s="88"/>
      <c r="M632" s="73"/>
      <c r="N632" s="73"/>
      <c r="P632" s="29"/>
    </row>
    <row r="633">
      <c r="A633" s="90" t="s">
        <v>500</v>
      </c>
      <c r="B633" s="89">
        <v>0.8159722222222222</v>
      </c>
      <c r="C633" s="90" t="s">
        <v>12</v>
      </c>
      <c r="D633" s="90" t="s">
        <v>501</v>
      </c>
      <c r="E633" s="90">
        <v>6.32</v>
      </c>
      <c r="F633" s="91">
        <f t="shared" si="252"/>
        <v>161.1601871</v>
      </c>
      <c r="G633" s="92" t="s">
        <v>45</v>
      </c>
      <c r="H633" s="25">
        <f t="shared" si="250"/>
        <v>-161.1601871</v>
      </c>
      <c r="I633" s="25">
        <f t="shared" si="2"/>
        <v>15954.85853</v>
      </c>
      <c r="J633" s="86"/>
      <c r="K633" s="87"/>
      <c r="L633" s="88"/>
      <c r="M633" s="73"/>
      <c r="N633" s="73"/>
      <c r="P633" s="29"/>
    </row>
    <row r="634">
      <c r="A634" s="90" t="s">
        <v>502</v>
      </c>
      <c r="B634" s="89">
        <v>0.65625</v>
      </c>
      <c r="C634" s="90" t="s">
        <v>151</v>
      </c>
      <c r="D634" s="90" t="s">
        <v>503</v>
      </c>
      <c r="E634" s="90">
        <v>4.75</v>
      </c>
      <c r="F634" s="91">
        <f t="shared" si="252"/>
        <v>159.5485853</v>
      </c>
      <c r="G634" s="92" t="s">
        <v>18</v>
      </c>
      <c r="H634" s="31">
        <f t="shared" ref="H634:H637" si="253">F634*(E634-1)*0.95</f>
        <v>568.391835</v>
      </c>
      <c r="I634" s="25">
        <f t="shared" si="2"/>
        <v>16523.25036</v>
      </c>
      <c r="J634" s="86"/>
      <c r="K634" s="87"/>
      <c r="L634" s="88"/>
      <c r="M634" s="73"/>
      <c r="N634" s="73"/>
      <c r="P634" s="29"/>
    </row>
    <row r="635">
      <c r="A635" s="90" t="s">
        <v>504</v>
      </c>
      <c r="B635" s="89">
        <v>0.6701388888888888</v>
      </c>
      <c r="C635" s="90" t="s">
        <v>20</v>
      </c>
      <c r="D635" s="90" t="s">
        <v>505</v>
      </c>
      <c r="E635" s="90">
        <v>7.0</v>
      </c>
      <c r="F635" s="91">
        <f t="shared" si="252"/>
        <v>165.2325036</v>
      </c>
      <c r="G635" s="92" t="s">
        <v>18</v>
      </c>
      <c r="H635" s="31">
        <f t="shared" si="253"/>
        <v>941.8252706</v>
      </c>
      <c r="I635" s="25">
        <f t="shared" si="2"/>
        <v>17465.07563</v>
      </c>
      <c r="J635" s="86"/>
      <c r="K635" s="87"/>
      <c r="L635" s="88"/>
      <c r="M635" s="73"/>
      <c r="N635" s="73"/>
      <c r="P635" s="29"/>
    </row>
    <row r="636">
      <c r="A636" s="90" t="s">
        <v>504</v>
      </c>
      <c r="B636" s="89">
        <v>0.6736111111111112</v>
      </c>
      <c r="C636" s="90" t="s">
        <v>101</v>
      </c>
      <c r="D636" s="90" t="s">
        <v>506</v>
      </c>
      <c r="E636" s="90">
        <v>1.46</v>
      </c>
      <c r="F636" s="91">
        <f>F635</f>
        <v>165.2325036</v>
      </c>
      <c r="G636" s="92" t="s">
        <v>18</v>
      </c>
      <c r="H636" s="31">
        <f t="shared" si="253"/>
        <v>72.20660408</v>
      </c>
      <c r="I636" s="25">
        <f t="shared" si="2"/>
        <v>17537.28224</v>
      </c>
      <c r="J636" s="86"/>
      <c r="K636" s="87"/>
      <c r="L636" s="88"/>
      <c r="M636" s="73"/>
      <c r="N636" s="73"/>
      <c r="P636" s="29"/>
    </row>
    <row r="637">
      <c r="A637" s="90" t="s">
        <v>507</v>
      </c>
      <c r="B637" s="89">
        <v>0.6076388888888888</v>
      </c>
      <c r="C637" s="90" t="s">
        <v>111</v>
      </c>
      <c r="D637" s="90" t="s">
        <v>508</v>
      </c>
      <c r="E637" s="93">
        <v>1.86</v>
      </c>
      <c r="F637" s="91">
        <f>I636/100</f>
        <v>175.3728224</v>
      </c>
      <c r="G637" s="94">
        <v>1.0</v>
      </c>
      <c r="H637" s="31">
        <f t="shared" si="253"/>
        <v>143.2795959</v>
      </c>
      <c r="I637" s="25">
        <f t="shared" si="2"/>
        <v>17680.56183</v>
      </c>
      <c r="J637" s="86"/>
      <c r="K637" s="87"/>
      <c r="L637" s="88"/>
      <c r="M637" s="73"/>
      <c r="N637" s="73"/>
      <c r="P637" s="29"/>
    </row>
    <row r="638">
      <c r="A638" s="90" t="s">
        <v>507</v>
      </c>
      <c r="B638" s="89">
        <v>0.6076388888888888</v>
      </c>
      <c r="C638" s="90" t="s">
        <v>111</v>
      </c>
      <c r="D638" s="90" t="s">
        <v>509</v>
      </c>
      <c r="E638" s="93">
        <v>11.5</v>
      </c>
      <c r="F638" s="91">
        <f t="shared" ref="F638:F642" si="254">F637</f>
        <v>175.3728224</v>
      </c>
      <c r="G638" s="94">
        <v>2.0</v>
      </c>
      <c r="H638" s="25">
        <f>-F638</f>
        <v>-175.3728224</v>
      </c>
      <c r="I638" s="25">
        <f t="shared" si="2"/>
        <v>17505.18901</v>
      </c>
      <c r="J638" s="86"/>
      <c r="K638" s="87"/>
      <c r="L638" s="88"/>
      <c r="M638" s="73"/>
      <c r="N638" s="73"/>
      <c r="P638" s="29"/>
    </row>
    <row r="639">
      <c r="A639" s="90" t="s">
        <v>507</v>
      </c>
      <c r="B639" s="89">
        <v>0.6319444444444444</v>
      </c>
      <c r="C639" s="90" t="s">
        <v>111</v>
      </c>
      <c r="D639" s="90" t="s">
        <v>510</v>
      </c>
      <c r="E639" s="93">
        <v>5.38</v>
      </c>
      <c r="F639" s="91">
        <f t="shared" si="254"/>
        <v>175.3728224</v>
      </c>
      <c r="G639" s="94">
        <v>1.0</v>
      </c>
      <c r="H639" s="31">
        <f>F639*(E639-1)*0.95</f>
        <v>729.7263138</v>
      </c>
      <c r="I639" s="25">
        <f t="shared" si="2"/>
        <v>18234.91532</v>
      </c>
      <c r="J639" s="86"/>
      <c r="K639" s="87"/>
      <c r="L639" s="88"/>
      <c r="M639" s="73"/>
      <c r="N639" s="73"/>
      <c r="P639" s="29"/>
    </row>
    <row r="640">
      <c r="A640" s="90" t="s">
        <v>507</v>
      </c>
      <c r="B640" s="89">
        <v>0.6319444444444444</v>
      </c>
      <c r="C640" s="90" t="s">
        <v>111</v>
      </c>
      <c r="D640" s="90" t="s">
        <v>491</v>
      </c>
      <c r="E640" s="93">
        <v>8.6</v>
      </c>
      <c r="F640" s="91">
        <f t="shared" si="254"/>
        <v>175.3728224</v>
      </c>
      <c r="G640" s="94">
        <v>4.0</v>
      </c>
      <c r="H640" s="25">
        <f t="shared" ref="H640:H650" si="255">-F640</f>
        <v>-175.3728224</v>
      </c>
      <c r="I640" s="25">
        <f t="shared" si="2"/>
        <v>18059.5425</v>
      </c>
      <c r="J640" s="86"/>
      <c r="K640" s="87"/>
      <c r="L640" s="88"/>
      <c r="M640" s="73"/>
      <c r="N640" s="73"/>
      <c r="P640" s="29"/>
    </row>
    <row r="641">
      <c r="A641" s="90" t="s">
        <v>507</v>
      </c>
      <c r="B641" s="89">
        <v>0.6875</v>
      </c>
      <c r="C641" s="90" t="s">
        <v>111</v>
      </c>
      <c r="D641" s="90" t="s">
        <v>511</v>
      </c>
      <c r="E641" s="93">
        <v>5.75</v>
      </c>
      <c r="F641" s="91">
        <f t="shared" si="254"/>
        <v>175.3728224</v>
      </c>
      <c r="G641" s="94">
        <v>4.0</v>
      </c>
      <c r="H641" s="25">
        <f t="shared" si="255"/>
        <v>-175.3728224</v>
      </c>
      <c r="I641" s="25">
        <f t="shared" si="2"/>
        <v>17884.16968</v>
      </c>
      <c r="J641" s="86"/>
      <c r="K641" s="87"/>
      <c r="L641" s="88"/>
      <c r="M641" s="73"/>
      <c r="N641" s="73"/>
      <c r="P641" s="29"/>
    </row>
    <row r="642">
      <c r="A642" s="90" t="s">
        <v>507</v>
      </c>
      <c r="B642" s="89">
        <v>0.6875</v>
      </c>
      <c r="C642" s="90" t="s">
        <v>111</v>
      </c>
      <c r="D642" s="90" t="s">
        <v>512</v>
      </c>
      <c r="E642" s="93">
        <v>15.21</v>
      </c>
      <c r="F642" s="91">
        <f t="shared" si="254"/>
        <v>175.3728224</v>
      </c>
      <c r="G642" s="94">
        <v>12.0</v>
      </c>
      <c r="H642" s="25">
        <f t="shared" si="255"/>
        <v>-175.3728224</v>
      </c>
      <c r="I642" s="25">
        <f t="shared" si="2"/>
        <v>17708.79686</v>
      </c>
      <c r="J642" s="86"/>
      <c r="K642" s="87"/>
      <c r="L642" s="88"/>
      <c r="M642" s="73"/>
      <c r="N642" s="73"/>
      <c r="P642" s="29"/>
    </row>
    <row r="643">
      <c r="A643" s="90" t="s">
        <v>513</v>
      </c>
      <c r="B643" s="89">
        <v>0.6458333333333334</v>
      </c>
      <c r="C643" s="90" t="s">
        <v>20</v>
      </c>
      <c r="D643" s="90" t="s">
        <v>514</v>
      </c>
      <c r="E643" s="90">
        <v>4.16</v>
      </c>
      <c r="F643" s="91">
        <f t="shared" ref="F643:F644" si="256">I642/100</f>
        <v>177.0879686</v>
      </c>
      <c r="G643" s="92" t="s">
        <v>45</v>
      </c>
      <c r="H643" s="25">
        <f t="shared" si="255"/>
        <v>-177.0879686</v>
      </c>
      <c r="I643" s="25">
        <f t="shared" si="2"/>
        <v>17531.70889</v>
      </c>
      <c r="J643" s="86"/>
      <c r="K643" s="87"/>
      <c r="L643" s="88"/>
      <c r="M643" s="73"/>
      <c r="N643" s="73"/>
      <c r="P643" s="29"/>
    </row>
    <row r="644">
      <c r="A644" s="90" t="s">
        <v>515</v>
      </c>
      <c r="B644" s="89">
        <v>0.6111111111111112</v>
      </c>
      <c r="C644" s="90" t="s">
        <v>12</v>
      </c>
      <c r="D644" s="90" t="s">
        <v>516</v>
      </c>
      <c r="E644" s="90">
        <v>5.92</v>
      </c>
      <c r="F644" s="91">
        <f t="shared" si="256"/>
        <v>175.3170889</v>
      </c>
      <c r="G644" s="92" t="s">
        <v>64</v>
      </c>
      <c r="H644" s="25">
        <f t="shared" si="255"/>
        <v>-175.3170889</v>
      </c>
      <c r="I644" s="25">
        <f t="shared" si="2"/>
        <v>17356.3918</v>
      </c>
      <c r="J644" s="86"/>
      <c r="K644" s="87"/>
      <c r="L644" s="88"/>
      <c r="M644" s="73"/>
      <c r="N644" s="73"/>
      <c r="P644" s="29"/>
    </row>
    <row r="645">
      <c r="A645" s="90" t="s">
        <v>515</v>
      </c>
      <c r="B645" s="89">
        <v>0.6215277777777778</v>
      </c>
      <c r="C645" s="90" t="s">
        <v>94</v>
      </c>
      <c r="D645" s="90" t="s">
        <v>517</v>
      </c>
      <c r="E645" s="90">
        <v>11.74</v>
      </c>
      <c r="F645" s="91">
        <f>F644</f>
        <v>175.3170889</v>
      </c>
      <c r="G645" s="92" t="s">
        <v>56</v>
      </c>
      <c r="H645" s="25">
        <f t="shared" si="255"/>
        <v>-175.3170889</v>
      </c>
      <c r="I645" s="25">
        <f t="shared" si="2"/>
        <v>17181.07471</v>
      </c>
      <c r="J645" s="86"/>
      <c r="K645" s="87"/>
      <c r="L645" s="88"/>
      <c r="M645" s="73"/>
      <c r="N645" s="73"/>
      <c r="P645" s="29"/>
    </row>
    <row r="646">
      <c r="A646" s="90" t="s">
        <v>518</v>
      </c>
      <c r="B646" s="89">
        <v>0.6041666666666666</v>
      </c>
      <c r="C646" s="90" t="s">
        <v>16</v>
      </c>
      <c r="D646" s="90" t="s">
        <v>519</v>
      </c>
      <c r="E646" s="90">
        <v>16.73</v>
      </c>
      <c r="F646" s="91">
        <f>I645/100</f>
        <v>171.8107471</v>
      </c>
      <c r="G646" s="92" t="s">
        <v>45</v>
      </c>
      <c r="H646" s="25">
        <f t="shared" si="255"/>
        <v>-171.8107471</v>
      </c>
      <c r="I646" s="25">
        <f t="shared" si="2"/>
        <v>17009.26396</v>
      </c>
      <c r="J646" s="86"/>
      <c r="K646" s="87"/>
      <c r="L646" s="88"/>
      <c r="M646" s="73"/>
      <c r="N646" s="73"/>
      <c r="P646" s="29"/>
    </row>
    <row r="647">
      <c r="A647" s="90" t="s">
        <v>518</v>
      </c>
      <c r="B647" s="89">
        <v>0.6041666666666666</v>
      </c>
      <c r="C647" s="90" t="s">
        <v>16</v>
      </c>
      <c r="D647" s="90" t="s">
        <v>520</v>
      </c>
      <c r="E647" s="90">
        <v>40.79</v>
      </c>
      <c r="F647" s="91">
        <f t="shared" ref="F647:F651" si="257">F646</f>
        <v>171.8107471</v>
      </c>
      <c r="G647" s="92" t="s">
        <v>52</v>
      </c>
      <c r="H647" s="25">
        <f t="shared" si="255"/>
        <v>-171.8107471</v>
      </c>
      <c r="I647" s="25">
        <f t="shared" si="2"/>
        <v>16837.45322</v>
      </c>
      <c r="J647" s="86"/>
      <c r="K647" s="87"/>
      <c r="L647" s="88"/>
      <c r="M647" s="73"/>
      <c r="N647" s="73"/>
      <c r="P647" s="29"/>
    </row>
    <row r="648">
      <c r="A648" s="90" t="s">
        <v>518</v>
      </c>
      <c r="B648" s="89">
        <v>0.6041666666666666</v>
      </c>
      <c r="C648" s="90" t="s">
        <v>16</v>
      </c>
      <c r="D648" s="90" t="s">
        <v>491</v>
      </c>
      <c r="E648" s="90">
        <v>61.3</v>
      </c>
      <c r="F648" s="91">
        <f t="shared" si="257"/>
        <v>171.8107471</v>
      </c>
      <c r="G648" s="92" t="s">
        <v>132</v>
      </c>
      <c r="H648" s="25">
        <f t="shared" si="255"/>
        <v>-171.8107471</v>
      </c>
      <c r="I648" s="25">
        <f t="shared" si="2"/>
        <v>16665.64247</v>
      </c>
      <c r="J648" s="86"/>
      <c r="K648" s="87"/>
      <c r="L648" s="88"/>
      <c r="M648" s="73"/>
      <c r="N648" s="73"/>
      <c r="P648" s="29"/>
    </row>
    <row r="649">
      <c r="A649" s="90" t="s">
        <v>518</v>
      </c>
      <c r="B649" s="89">
        <v>0.6527777777777778</v>
      </c>
      <c r="C649" s="90" t="s">
        <v>16</v>
      </c>
      <c r="D649" s="90" t="s">
        <v>521</v>
      </c>
      <c r="E649" s="90">
        <v>4.05</v>
      </c>
      <c r="F649" s="91">
        <f t="shared" si="257"/>
        <v>171.8107471</v>
      </c>
      <c r="G649" s="92" t="s">
        <v>45</v>
      </c>
      <c r="H649" s="25">
        <f t="shared" si="255"/>
        <v>-171.8107471</v>
      </c>
      <c r="I649" s="25">
        <f t="shared" si="2"/>
        <v>16493.83172</v>
      </c>
      <c r="J649" s="86"/>
      <c r="K649" s="87"/>
      <c r="L649" s="88"/>
      <c r="M649" s="73"/>
      <c r="N649" s="73"/>
      <c r="P649" s="29"/>
    </row>
    <row r="650">
      <c r="A650" s="90" t="s">
        <v>518</v>
      </c>
      <c r="B650" s="89">
        <v>0.6527777777777778</v>
      </c>
      <c r="C650" s="90" t="s">
        <v>16</v>
      </c>
      <c r="D650" s="90" t="s">
        <v>505</v>
      </c>
      <c r="E650" s="90">
        <v>13.54</v>
      </c>
      <c r="F650" s="91">
        <f t="shared" si="257"/>
        <v>171.8107471</v>
      </c>
      <c r="G650" s="92" t="s">
        <v>132</v>
      </c>
      <c r="H650" s="25">
        <f t="shared" si="255"/>
        <v>-171.8107471</v>
      </c>
      <c r="I650" s="25">
        <f t="shared" si="2"/>
        <v>16322.02097</v>
      </c>
      <c r="J650" s="86"/>
      <c r="K650" s="87"/>
      <c r="L650" s="88"/>
      <c r="M650" s="73"/>
      <c r="N650" s="73"/>
      <c r="P650" s="29"/>
    </row>
    <row r="651">
      <c r="A651" s="90" t="s">
        <v>518</v>
      </c>
      <c r="B651" s="89">
        <v>0.6805555555555556</v>
      </c>
      <c r="C651" s="90" t="s">
        <v>16</v>
      </c>
      <c r="D651" s="90" t="s">
        <v>522</v>
      </c>
      <c r="E651" s="90">
        <v>4.0</v>
      </c>
      <c r="F651" s="91">
        <f t="shared" si="257"/>
        <v>171.8107471</v>
      </c>
      <c r="G651" s="92" t="s">
        <v>18</v>
      </c>
      <c r="H651" s="31">
        <f>F651*(E651-1)*0.95</f>
        <v>489.6606292</v>
      </c>
      <c r="I651" s="25">
        <f t="shared" si="2"/>
        <v>16811.6816</v>
      </c>
      <c r="J651" s="86"/>
      <c r="K651" s="87"/>
      <c r="L651" s="88"/>
      <c r="M651" s="73"/>
      <c r="N651" s="73"/>
      <c r="P651" s="29"/>
    </row>
    <row r="652">
      <c r="A652" s="90" t="s">
        <v>523</v>
      </c>
      <c r="B652" s="89">
        <v>0.6041666666666666</v>
      </c>
      <c r="C652" s="90" t="s">
        <v>16</v>
      </c>
      <c r="D652" s="90" t="s">
        <v>524</v>
      </c>
      <c r="E652" s="90">
        <v>8.31</v>
      </c>
      <c r="F652" s="91">
        <f>I651/100</f>
        <v>168.116816</v>
      </c>
      <c r="G652" s="92" t="s">
        <v>64</v>
      </c>
      <c r="H652" s="25">
        <f t="shared" ref="H652:H660" si="258">-F652</f>
        <v>-168.116816</v>
      </c>
      <c r="I652" s="25">
        <f t="shared" si="2"/>
        <v>16643.56479</v>
      </c>
      <c r="J652" s="86"/>
      <c r="K652" s="87"/>
      <c r="L652" s="88"/>
      <c r="M652" s="73"/>
      <c r="N652" s="73"/>
      <c r="P652" s="29"/>
    </row>
    <row r="653">
      <c r="A653" s="90" t="s">
        <v>523</v>
      </c>
      <c r="B653" s="89">
        <v>0.6041666666666666</v>
      </c>
      <c r="C653" s="90" t="s">
        <v>16</v>
      </c>
      <c r="D653" s="90" t="s">
        <v>525</v>
      </c>
      <c r="E653" s="90">
        <v>14.01</v>
      </c>
      <c r="F653" s="91">
        <f t="shared" ref="F653:F657" si="259">F652</f>
        <v>168.116816</v>
      </c>
      <c r="G653" s="92" t="s">
        <v>97</v>
      </c>
      <c r="H653" s="25">
        <f t="shared" si="258"/>
        <v>-168.116816</v>
      </c>
      <c r="I653" s="25">
        <f t="shared" si="2"/>
        <v>16475.44797</v>
      </c>
      <c r="J653" s="86"/>
      <c r="K653" s="87"/>
      <c r="L653" s="88"/>
      <c r="M653" s="73"/>
      <c r="N653" s="73"/>
      <c r="P653" s="29"/>
    </row>
    <row r="654">
      <c r="A654" s="90" t="s">
        <v>523</v>
      </c>
      <c r="B654" s="89">
        <v>0.6041666666666666</v>
      </c>
      <c r="C654" s="90" t="s">
        <v>16</v>
      </c>
      <c r="D654" s="90" t="s">
        <v>526</v>
      </c>
      <c r="E654" s="90">
        <v>25.48</v>
      </c>
      <c r="F654" s="91">
        <f t="shared" si="259"/>
        <v>168.116816</v>
      </c>
      <c r="G654" s="92" t="s">
        <v>195</v>
      </c>
      <c r="H654" s="25">
        <f t="shared" si="258"/>
        <v>-168.116816</v>
      </c>
      <c r="I654" s="25">
        <f t="shared" si="2"/>
        <v>16307.33116</v>
      </c>
      <c r="J654" s="86"/>
      <c r="K654" s="87"/>
      <c r="L654" s="88"/>
      <c r="M654" s="73"/>
      <c r="N654" s="73"/>
      <c r="P654" s="29"/>
    </row>
    <row r="655">
      <c r="A655" s="90" t="s">
        <v>523</v>
      </c>
      <c r="B655" s="89">
        <v>0.6527777777777778</v>
      </c>
      <c r="C655" s="90" t="s">
        <v>16</v>
      </c>
      <c r="D655" s="90" t="s">
        <v>527</v>
      </c>
      <c r="E655" s="90">
        <v>9.35</v>
      </c>
      <c r="F655" s="91">
        <f t="shared" si="259"/>
        <v>168.116816</v>
      </c>
      <c r="G655" s="92" t="s">
        <v>132</v>
      </c>
      <c r="H655" s="25">
        <f t="shared" si="258"/>
        <v>-168.116816</v>
      </c>
      <c r="I655" s="25">
        <f t="shared" si="2"/>
        <v>16139.21434</v>
      </c>
      <c r="J655" s="86"/>
      <c r="K655" s="87"/>
      <c r="L655" s="88"/>
      <c r="M655" s="73"/>
      <c r="N655" s="73"/>
      <c r="P655" s="29"/>
    </row>
    <row r="656">
      <c r="A656" s="90" t="s">
        <v>523</v>
      </c>
      <c r="B656" s="89">
        <v>0.6527777777777778</v>
      </c>
      <c r="C656" s="90" t="s">
        <v>16</v>
      </c>
      <c r="D656" s="90" t="s">
        <v>411</v>
      </c>
      <c r="E656" s="90">
        <v>76.24</v>
      </c>
      <c r="F656" s="91">
        <f t="shared" si="259"/>
        <v>168.116816</v>
      </c>
      <c r="G656" s="92" t="s">
        <v>24</v>
      </c>
      <c r="H656" s="25">
        <f t="shared" si="258"/>
        <v>-168.116816</v>
      </c>
      <c r="I656" s="25">
        <f t="shared" si="2"/>
        <v>15971.09752</v>
      </c>
      <c r="J656" s="86"/>
      <c r="K656" s="87"/>
      <c r="L656" s="88"/>
      <c r="M656" s="73"/>
      <c r="N656" s="73"/>
      <c r="P656" s="29"/>
    </row>
    <row r="657">
      <c r="A657" s="90" t="s">
        <v>523</v>
      </c>
      <c r="B657" s="89">
        <v>0.6805555555555556</v>
      </c>
      <c r="C657" s="90" t="s">
        <v>16</v>
      </c>
      <c r="D657" s="90" t="s">
        <v>528</v>
      </c>
      <c r="E657" s="90">
        <v>6.54</v>
      </c>
      <c r="F657" s="91">
        <f t="shared" si="259"/>
        <v>168.116816</v>
      </c>
      <c r="G657" s="92" t="s">
        <v>45</v>
      </c>
      <c r="H657" s="25">
        <f t="shared" si="258"/>
        <v>-168.116816</v>
      </c>
      <c r="I657" s="25">
        <f t="shared" si="2"/>
        <v>15802.98071</v>
      </c>
      <c r="J657" s="86"/>
      <c r="K657" s="87"/>
      <c r="L657" s="88"/>
      <c r="M657" s="73"/>
      <c r="N657" s="73"/>
      <c r="P657" s="29"/>
    </row>
    <row r="658">
      <c r="A658" s="90" t="s">
        <v>529</v>
      </c>
      <c r="B658" s="89">
        <v>0.6041666666666666</v>
      </c>
      <c r="C658" s="90" t="s">
        <v>16</v>
      </c>
      <c r="D658" s="90" t="s">
        <v>530</v>
      </c>
      <c r="E658" s="90">
        <v>8.46</v>
      </c>
      <c r="F658" s="91">
        <f>I657/100</f>
        <v>158.0298071</v>
      </c>
      <c r="G658" s="92" t="s">
        <v>83</v>
      </c>
      <c r="H658" s="25">
        <f t="shared" si="258"/>
        <v>-158.0298071</v>
      </c>
      <c r="I658" s="25">
        <f t="shared" si="2"/>
        <v>15644.9509</v>
      </c>
      <c r="J658" s="86"/>
      <c r="K658" s="87"/>
      <c r="L658" s="88"/>
      <c r="M658" s="73"/>
      <c r="N658" s="73"/>
      <c r="P658" s="29"/>
    </row>
    <row r="659">
      <c r="A659" s="90" t="s">
        <v>529</v>
      </c>
      <c r="B659" s="89">
        <v>0.6527777777777778</v>
      </c>
      <c r="C659" s="90" t="s">
        <v>16</v>
      </c>
      <c r="D659" s="90" t="s">
        <v>531</v>
      </c>
      <c r="E659" s="90">
        <v>3.3</v>
      </c>
      <c r="F659" s="91">
        <f t="shared" ref="F659:F662" si="260">F658</f>
        <v>158.0298071</v>
      </c>
      <c r="G659" s="92" t="s">
        <v>24</v>
      </c>
      <c r="H659" s="25">
        <f t="shared" si="258"/>
        <v>-158.0298071</v>
      </c>
      <c r="I659" s="25">
        <f t="shared" si="2"/>
        <v>15486.92109</v>
      </c>
      <c r="J659" s="86"/>
      <c r="K659" s="87"/>
      <c r="L659" s="88"/>
      <c r="M659" s="73"/>
      <c r="N659" s="73"/>
      <c r="P659" s="29"/>
    </row>
    <row r="660">
      <c r="A660" s="90" t="s">
        <v>529</v>
      </c>
      <c r="B660" s="89">
        <v>0.6527777777777778</v>
      </c>
      <c r="C660" s="90" t="s">
        <v>16</v>
      </c>
      <c r="D660" s="90" t="s">
        <v>532</v>
      </c>
      <c r="E660" s="90">
        <v>24.04</v>
      </c>
      <c r="F660" s="91">
        <f t="shared" si="260"/>
        <v>158.0298071</v>
      </c>
      <c r="G660" s="92" t="s">
        <v>45</v>
      </c>
      <c r="H660" s="25">
        <f t="shared" si="258"/>
        <v>-158.0298071</v>
      </c>
      <c r="I660" s="25">
        <f t="shared" si="2"/>
        <v>15328.89129</v>
      </c>
      <c r="J660" s="86"/>
      <c r="K660" s="87"/>
      <c r="L660" s="88"/>
      <c r="M660" s="73"/>
      <c r="N660" s="73"/>
      <c r="P660" s="29"/>
    </row>
    <row r="661">
      <c r="A661" s="90" t="s">
        <v>529</v>
      </c>
      <c r="B661" s="89">
        <v>0.6805555555555556</v>
      </c>
      <c r="C661" s="90" t="s">
        <v>16</v>
      </c>
      <c r="D661" s="90" t="s">
        <v>155</v>
      </c>
      <c r="E661" s="90">
        <v>7.2</v>
      </c>
      <c r="F661" s="91">
        <f t="shared" si="260"/>
        <v>158.0298071</v>
      </c>
      <c r="G661" s="92" t="s">
        <v>18</v>
      </c>
      <c r="H661" s="31">
        <f>F661*(E661-1)*0.95</f>
        <v>930.7955637</v>
      </c>
      <c r="I661" s="25">
        <f t="shared" si="2"/>
        <v>16259.68685</v>
      </c>
      <c r="J661" s="86"/>
      <c r="K661" s="87"/>
      <c r="L661" s="88"/>
      <c r="M661" s="73"/>
      <c r="N661" s="73"/>
      <c r="P661" s="29"/>
    </row>
    <row r="662">
      <c r="A662" s="90" t="s">
        <v>529</v>
      </c>
      <c r="B662" s="89">
        <v>0.6805555555555556</v>
      </c>
      <c r="C662" s="90" t="s">
        <v>16</v>
      </c>
      <c r="D662" s="90" t="s">
        <v>533</v>
      </c>
      <c r="E662" s="90">
        <v>18.9</v>
      </c>
      <c r="F662" s="91">
        <f t="shared" si="260"/>
        <v>158.0298071</v>
      </c>
      <c r="G662" s="92" t="s">
        <v>62</v>
      </c>
      <c r="H662" s="25">
        <f>-F662</f>
        <v>-158.0298071</v>
      </c>
      <c r="I662" s="25">
        <f t="shared" si="2"/>
        <v>16101.65704</v>
      </c>
      <c r="J662" s="86"/>
      <c r="K662" s="87"/>
      <c r="L662" s="88"/>
      <c r="M662" s="73"/>
      <c r="N662" s="73"/>
      <c r="P662" s="29"/>
    </row>
    <row r="663">
      <c r="A663" s="90" t="s">
        <v>534</v>
      </c>
      <c r="B663" s="89">
        <v>0.6284722222222222</v>
      </c>
      <c r="C663" s="90" t="s">
        <v>16</v>
      </c>
      <c r="D663" s="90" t="s">
        <v>535</v>
      </c>
      <c r="E663" s="90">
        <v>6.49</v>
      </c>
      <c r="F663" s="91">
        <f>I662/100</f>
        <v>161.0165704</v>
      </c>
      <c r="G663" s="92" t="s">
        <v>18</v>
      </c>
      <c r="H663" s="31">
        <f>F663*(E663-1)*0.95</f>
        <v>839.7819231</v>
      </c>
      <c r="I663" s="25">
        <f t="shared" si="2"/>
        <v>16941.43897</v>
      </c>
      <c r="J663" s="86"/>
      <c r="K663" s="87"/>
      <c r="L663" s="88"/>
      <c r="M663" s="73"/>
      <c r="N663" s="73"/>
      <c r="P663" s="29"/>
    </row>
    <row r="664">
      <c r="A664" s="90" t="s">
        <v>534</v>
      </c>
      <c r="B664" s="89">
        <v>0.6284722222222222</v>
      </c>
      <c r="C664" s="90" t="s">
        <v>16</v>
      </c>
      <c r="D664" s="90" t="s">
        <v>536</v>
      </c>
      <c r="E664" s="90">
        <v>7.66</v>
      </c>
      <c r="F664" s="91">
        <f t="shared" ref="F664:F668" si="261">F663</f>
        <v>161.0165704</v>
      </c>
      <c r="G664" s="92" t="s">
        <v>83</v>
      </c>
      <c r="H664" s="25">
        <f t="shared" ref="H664:H675" si="262">-F664</f>
        <v>-161.0165704</v>
      </c>
      <c r="I664" s="25">
        <f t="shared" si="2"/>
        <v>16780.4224</v>
      </c>
      <c r="J664" s="86"/>
      <c r="K664" s="87"/>
      <c r="L664" s="88"/>
      <c r="M664" s="73"/>
      <c r="N664" s="73"/>
      <c r="P664" s="29"/>
    </row>
    <row r="665">
      <c r="A665" s="90" t="s">
        <v>534</v>
      </c>
      <c r="B665" s="89">
        <v>0.6284722222222222</v>
      </c>
      <c r="C665" s="90" t="s">
        <v>16</v>
      </c>
      <c r="D665" s="90" t="s">
        <v>503</v>
      </c>
      <c r="E665" s="90">
        <v>12.6</v>
      </c>
      <c r="F665" s="91">
        <f t="shared" si="261"/>
        <v>161.0165704</v>
      </c>
      <c r="G665" s="92" t="s">
        <v>24</v>
      </c>
      <c r="H665" s="25">
        <f t="shared" si="262"/>
        <v>-161.0165704</v>
      </c>
      <c r="I665" s="25">
        <f t="shared" si="2"/>
        <v>16619.40582</v>
      </c>
      <c r="J665" s="86"/>
      <c r="K665" s="87"/>
      <c r="L665" s="88"/>
      <c r="M665" s="73"/>
      <c r="N665" s="73"/>
      <c r="P665" s="29"/>
    </row>
    <row r="666">
      <c r="A666" s="90" t="s">
        <v>534</v>
      </c>
      <c r="B666" s="89">
        <v>0.6527777777777778</v>
      </c>
      <c r="C666" s="90" t="s">
        <v>16</v>
      </c>
      <c r="D666" s="90" t="s">
        <v>398</v>
      </c>
      <c r="E666" s="90">
        <v>8.2</v>
      </c>
      <c r="F666" s="91">
        <f t="shared" si="261"/>
        <v>161.0165704</v>
      </c>
      <c r="G666" s="92" t="s">
        <v>45</v>
      </c>
      <c r="H666" s="25">
        <f t="shared" si="262"/>
        <v>-161.0165704</v>
      </c>
      <c r="I666" s="25">
        <f t="shared" si="2"/>
        <v>16458.38925</v>
      </c>
      <c r="J666" s="86"/>
      <c r="K666" s="87"/>
      <c r="L666" s="88"/>
      <c r="M666" s="73"/>
      <c r="N666" s="73"/>
      <c r="P666" s="29"/>
    </row>
    <row r="667">
      <c r="A667" s="90" t="s">
        <v>534</v>
      </c>
      <c r="B667" s="89">
        <v>0.6527777777777778</v>
      </c>
      <c r="C667" s="90" t="s">
        <v>16</v>
      </c>
      <c r="D667" s="90" t="s">
        <v>537</v>
      </c>
      <c r="E667" s="90">
        <v>3.91</v>
      </c>
      <c r="F667" s="91">
        <f t="shared" si="261"/>
        <v>161.0165704</v>
      </c>
      <c r="G667" s="92" t="s">
        <v>24</v>
      </c>
      <c r="H667" s="25">
        <f t="shared" si="262"/>
        <v>-161.0165704</v>
      </c>
      <c r="I667" s="25">
        <f t="shared" si="2"/>
        <v>16297.37268</v>
      </c>
      <c r="J667" s="86"/>
      <c r="K667" s="87"/>
      <c r="L667" s="88"/>
      <c r="M667" s="73"/>
      <c r="N667" s="73"/>
      <c r="P667" s="29"/>
    </row>
    <row r="668">
      <c r="A668" s="90" t="s">
        <v>534</v>
      </c>
      <c r="B668" s="89">
        <v>0.6805555555555556</v>
      </c>
      <c r="C668" s="90" t="s">
        <v>16</v>
      </c>
      <c r="D668" s="90" t="s">
        <v>538</v>
      </c>
      <c r="E668" s="90">
        <v>7.85</v>
      </c>
      <c r="F668" s="91">
        <f t="shared" si="261"/>
        <v>161.0165704</v>
      </c>
      <c r="G668" s="92" t="s">
        <v>38</v>
      </c>
      <c r="H668" s="25">
        <f t="shared" si="262"/>
        <v>-161.0165704</v>
      </c>
      <c r="I668" s="25">
        <f t="shared" si="2"/>
        <v>16136.35611</v>
      </c>
      <c r="J668" s="86"/>
      <c r="K668" s="87"/>
      <c r="L668" s="88"/>
      <c r="M668" s="73"/>
      <c r="N668" s="73"/>
      <c r="P668" s="29"/>
    </row>
    <row r="669">
      <c r="A669" s="90" t="s">
        <v>539</v>
      </c>
      <c r="B669" s="89">
        <v>0.6527777777777778</v>
      </c>
      <c r="C669" s="90" t="s">
        <v>16</v>
      </c>
      <c r="D669" s="90" t="s">
        <v>540</v>
      </c>
      <c r="E669" s="90">
        <v>8.0</v>
      </c>
      <c r="F669" s="91">
        <f>I668/100</f>
        <v>161.3635611</v>
      </c>
      <c r="G669" s="92" t="s">
        <v>64</v>
      </c>
      <c r="H669" s="25">
        <f t="shared" si="262"/>
        <v>-161.3635611</v>
      </c>
      <c r="I669" s="25">
        <f t="shared" si="2"/>
        <v>15974.99255</v>
      </c>
      <c r="J669" s="86"/>
      <c r="K669" s="87"/>
      <c r="L669" s="88"/>
      <c r="M669" s="73"/>
      <c r="N669" s="73"/>
      <c r="P669" s="29"/>
    </row>
    <row r="670">
      <c r="A670" s="90" t="s">
        <v>539</v>
      </c>
      <c r="B670" s="89">
        <v>0.6527777777777778</v>
      </c>
      <c r="C670" s="90" t="s">
        <v>16</v>
      </c>
      <c r="D670" s="90" t="s">
        <v>499</v>
      </c>
      <c r="E670" s="90">
        <v>17.36</v>
      </c>
      <c r="F670" s="91">
        <f t="shared" ref="F670:F672" si="263">F669</f>
        <v>161.3635611</v>
      </c>
      <c r="G670" s="92" t="s">
        <v>56</v>
      </c>
      <c r="H670" s="25">
        <f t="shared" si="262"/>
        <v>-161.3635611</v>
      </c>
      <c r="I670" s="25">
        <f t="shared" si="2"/>
        <v>15813.62899</v>
      </c>
      <c r="J670" s="86"/>
      <c r="K670" s="87"/>
      <c r="L670" s="88"/>
      <c r="M670" s="73"/>
      <c r="N670" s="73"/>
      <c r="P670" s="29"/>
    </row>
    <row r="671">
      <c r="A671" s="90" t="s">
        <v>539</v>
      </c>
      <c r="B671" s="89">
        <v>0.6527777777777778</v>
      </c>
      <c r="C671" s="90" t="s">
        <v>16</v>
      </c>
      <c r="D671" s="90" t="s">
        <v>104</v>
      </c>
      <c r="E671" s="90">
        <v>14.0</v>
      </c>
      <c r="F671" s="91">
        <f t="shared" si="263"/>
        <v>161.3635611</v>
      </c>
      <c r="G671" s="92" t="s">
        <v>62</v>
      </c>
      <c r="H671" s="25">
        <f t="shared" si="262"/>
        <v>-161.3635611</v>
      </c>
      <c r="I671" s="25">
        <f t="shared" si="2"/>
        <v>15652.26543</v>
      </c>
      <c r="J671" s="86"/>
      <c r="K671" s="87"/>
      <c r="L671" s="88"/>
      <c r="M671" s="73"/>
      <c r="N671" s="73"/>
      <c r="P671" s="29"/>
    </row>
    <row r="672">
      <c r="A672" s="90" t="s">
        <v>539</v>
      </c>
      <c r="B672" s="89">
        <v>0.6805555555555556</v>
      </c>
      <c r="C672" s="90" t="s">
        <v>16</v>
      </c>
      <c r="D672" s="90" t="s">
        <v>541</v>
      </c>
      <c r="E672" s="90">
        <v>9.19</v>
      </c>
      <c r="F672" s="91">
        <f t="shared" si="263"/>
        <v>161.3635611</v>
      </c>
      <c r="G672" s="92" t="s">
        <v>24</v>
      </c>
      <c r="H672" s="25">
        <f t="shared" si="262"/>
        <v>-161.3635611</v>
      </c>
      <c r="I672" s="25">
        <f t="shared" si="2"/>
        <v>15490.90187</v>
      </c>
      <c r="J672" s="86"/>
      <c r="K672" s="87"/>
      <c r="L672" s="88"/>
      <c r="M672" s="73"/>
      <c r="N672" s="73"/>
      <c r="P672" s="29"/>
    </row>
    <row r="673">
      <c r="A673" s="90" t="s">
        <v>542</v>
      </c>
      <c r="B673" s="89">
        <v>0.5868055555555556</v>
      </c>
      <c r="C673" s="90" t="s">
        <v>81</v>
      </c>
      <c r="D673" s="90" t="s">
        <v>543</v>
      </c>
      <c r="E673" s="90">
        <v>5.5</v>
      </c>
      <c r="F673" s="91">
        <f>I672/100</f>
        <v>154.9090187</v>
      </c>
      <c r="G673" s="92" t="s">
        <v>24</v>
      </c>
      <c r="H673" s="25">
        <f t="shared" si="262"/>
        <v>-154.9090187</v>
      </c>
      <c r="I673" s="25">
        <f t="shared" si="2"/>
        <v>15335.99285</v>
      </c>
      <c r="J673" s="23"/>
      <c r="K673" s="87"/>
      <c r="L673" s="88"/>
      <c r="M673" s="73"/>
      <c r="N673" s="73"/>
      <c r="P673" s="29"/>
    </row>
    <row r="674">
      <c r="A674" s="90" t="s">
        <v>542</v>
      </c>
      <c r="B674" s="89">
        <v>0.6006944444444444</v>
      </c>
      <c r="C674" s="90" t="s">
        <v>139</v>
      </c>
      <c r="D674" s="90" t="s">
        <v>544</v>
      </c>
      <c r="E674" s="90">
        <v>9.46</v>
      </c>
      <c r="F674" s="91">
        <f t="shared" ref="F674:F677" si="264">F673</f>
        <v>154.9090187</v>
      </c>
      <c r="G674" s="92" t="s">
        <v>48</v>
      </c>
      <c r="H674" s="25">
        <f t="shared" si="262"/>
        <v>-154.9090187</v>
      </c>
      <c r="I674" s="25">
        <f t="shared" si="2"/>
        <v>15181.08383</v>
      </c>
      <c r="J674" s="23"/>
      <c r="K674" s="87"/>
      <c r="L674" s="88"/>
      <c r="M674" s="73"/>
      <c r="N674" s="73"/>
      <c r="P674" s="29"/>
    </row>
    <row r="675">
      <c r="A675" s="90" t="s">
        <v>542</v>
      </c>
      <c r="B675" s="89">
        <v>0.6006944444444444</v>
      </c>
      <c r="C675" s="90" t="s">
        <v>139</v>
      </c>
      <c r="D675" s="90" t="s">
        <v>545</v>
      </c>
      <c r="E675" s="90">
        <v>10.0</v>
      </c>
      <c r="F675" s="91">
        <f t="shared" si="264"/>
        <v>154.9090187</v>
      </c>
      <c r="G675" s="92" t="s">
        <v>62</v>
      </c>
      <c r="H675" s="25">
        <f t="shared" si="262"/>
        <v>-154.9090187</v>
      </c>
      <c r="I675" s="25">
        <f t="shared" si="2"/>
        <v>15026.17481</v>
      </c>
      <c r="J675" s="23"/>
      <c r="K675" s="87"/>
      <c r="L675" s="88"/>
      <c r="M675" s="73"/>
      <c r="N675" s="73"/>
      <c r="P675" s="29"/>
    </row>
    <row r="676">
      <c r="A676" s="90" t="s">
        <v>542</v>
      </c>
      <c r="B676" s="89">
        <v>0.6354166666666666</v>
      </c>
      <c r="C676" s="90" t="s">
        <v>81</v>
      </c>
      <c r="D676" s="90" t="s">
        <v>546</v>
      </c>
      <c r="E676" s="90">
        <v>2.8</v>
      </c>
      <c r="F676" s="91">
        <f t="shared" si="264"/>
        <v>154.9090187</v>
      </c>
      <c r="G676" s="92" t="s">
        <v>18</v>
      </c>
      <c r="H676" s="31">
        <f>F676*(E676-1)*0.95</f>
        <v>264.894422</v>
      </c>
      <c r="I676" s="25">
        <f t="shared" si="2"/>
        <v>15291.06923</v>
      </c>
      <c r="J676" s="23"/>
      <c r="K676" s="87"/>
      <c r="L676" s="88"/>
      <c r="M676" s="73"/>
      <c r="N676" s="73"/>
      <c r="P676" s="29"/>
    </row>
    <row r="677">
      <c r="A677" s="90" t="s">
        <v>542</v>
      </c>
      <c r="B677" s="89">
        <v>0.6840277777777778</v>
      </c>
      <c r="C677" s="90" t="s">
        <v>110</v>
      </c>
      <c r="D677" s="90" t="s">
        <v>501</v>
      </c>
      <c r="E677" s="90">
        <v>8.23</v>
      </c>
      <c r="F677" s="91">
        <f t="shared" si="264"/>
        <v>154.9090187</v>
      </c>
      <c r="G677" s="92" t="s">
        <v>48</v>
      </c>
      <c r="H677" s="25">
        <f>-F677</f>
        <v>-154.9090187</v>
      </c>
      <c r="I677" s="25">
        <f t="shared" si="2"/>
        <v>15136.16022</v>
      </c>
      <c r="J677" s="23"/>
      <c r="K677" s="87"/>
      <c r="L677" s="88"/>
      <c r="M677" s="73"/>
      <c r="N677" s="73"/>
      <c r="P677" s="29"/>
    </row>
    <row r="678">
      <c r="A678" s="90" t="s">
        <v>547</v>
      </c>
      <c r="B678" s="89">
        <v>0.5972222222222222</v>
      </c>
      <c r="C678" s="90" t="s">
        <v>12</v>
      </c>
      <c r="D678" s="90" t="s">
        <v>548</v>
      </c>
      <c r="E678" s="90">
        <v>4.42</v>
      </c>
      <c r="F678" s="91">
        <f t="shared" ref="F678:F679" si="265">I677/100</f>
        <v>151.3616022</v>
      </c>
      <c r="G678" s="92" t="s">
        <v>18</v>
      </c>
      <c r="H678" s="31">
        <f t="shared" ref="H678:H679" si="266">F678*(E678-1)*0.95</f>
        <v>491.7738454</v>
      </c>
      <c r="I678" s="25">
        <f t="shared" si="2"/>
        <v>15627.93406</v>
      </c>
      <c r="J678" s="23"/>
      <c r="K678" s="87"/>
      <c r="L678" s="88"/>
      <c r="M678" s="73"/>
      <c r="N678" s="73"/>
      <c r="P678" s="29"/>
    </row>
    <row r="679">
      <c r="A679" s="90" t="s">
        <v>549</v>
      </c>
      <c r="B679" s="89">
        <v>0.5763888888888888</v>
      </c>
      <c r="C679" s="90" t="s">
        <v>12</v>
      </c>
      <c r="D679" s="90" t="s">
        <v>550</v>
      </c>
      <c r="E679" s="90">
        <v>3.65</v>
      </c>
      <c r="F679" s="91">
        <f t="shared" si="265"/>
        <v>156.2793406</v>
      </c>
      <c r="G679" s="92" t="s">
        <v>18</v>
      </c>
      <c r="H679" s="31">
        <f t="shared" si="266"/>
        <v>393.43324</v>
      </c>
      <c r="I679" s="25">
        <f t="shared" si="2"/>
        <v>16021.3673</v>
      </c>
      <c r="J679" s="23"/>
      <c r="K679" s="87"/>
      <c r="L679" s="88"/>
      <c r="M679" s="73"/>
      <c r="N679" s="73"/>
      <c r="P679" s="29"/>
    </row>
    <row r="680">
      <c r="A680" s="90" t="s">
        <v>549</v>
      </c>
      <c r="B680" s="89">
        <v>0.6111111111111112</v>
      </c>
      <c r="C680" s="90" t="s">
        <v>20</v>
      </c>
      <c r="D680" s="90" t="s">
        <v>514</v>
      </c>
      <c r="E680" s="90">
        <v>8.44</v>
      </c>
      <c r="F680" s="91">
        <f t="shared" ref="F680:F683" si="267">F679</f>
        <v>156.2793406</v>
      </c>
      <c r="G680" s="92" t="s">
        <v>45</v>
      </c>
      <c r="H680" s="25">
        <f t="shared" ref="H680:H682" si="268">-F680</f>
        <v>-156.2793406</v>
      </c>
      <c r="I680" s="25">
        <f t="shared" si="2"/>
        <v>15865.08796</v>
      </c>
      <c r="J680" s="23"/>
      <c r="K680" s="87"/>
      <c r="L680" s="88"/>
      <c r="M680" s="73"/>
      <c r="N680" s="73"/>
      <c r="P680" s="29"/>
    </row>
    <row r="681">
      <c r="A681" s="90" t="s">
        <v>549</v>
      </c>
      <c r="B681" s="89">
        <v>0.6111111111111112</v>
      </c>
      <c r="C681" s="90" t="s">
        <v>20</v>
      </c>
      <c r="D681" s="90" t="s">
        <v>532</v>
      </c>
      <c r="E681" s="90">
        <v>7.29</v>
      </c>
      <c r="F681" s="91">
        <f t="shared" si="267"/>
        <v>156.2793406</v>
      </c>
      <c r="G681" s="92" t="s">
        <v>38</v>
      </c>
      <c r="H681" s="25">
        <f t="shared" si="268"/>
        <v>-156.2793406</v>
      </c>
      <c r="I681" s="25">
        <f t="shared" si="2"/>
        <v>15708.80862</v>
      </c>
      <c r="J681" s="23"/>
      <c r="K681" s="87"/>
      <c r="L681" s="88"/>
      <c r="M681" s="73"/>
      <c r="N681" s="73"/>
      <c r="P681" s="29"/>
    </row>
    <row r="682">
      <c r="A682" s="90" t="s">
        <v>549</v>
      </c>
      <c r="B682" s="89">
        <v>0.6493055555555556</v>
      </c>
      <c r="C682" s="90" t="s">
        <v>12</v>
      </c>
      <c r="D682" s="90" t="s">
        <v>511</v>
      </c>
      <c r="E682" s="90">
        <v>5.48</v>
      </c>
      <c r="F682" s="91">
        <f t="shared" si="267"/>
        <v>156.2793406</v>
      </c>
      <c r="G682" s="92" t="s">
        <v>48</v>
      </c>
      <c r="H682" s="25">
        <f t="shared" si="268"/>
        <v>-156.2793406</v>
      </c>
      <c r="I682" s="25">
        <f t="shared" si="2"/>
        <v>15552.52928</v>
      </c>
      <c r="J682" s="23"/>
      <c r="K682" s="87"/>
      <c r="L682" s="88"/>
      <c r="M682" s="73"/>
      <c r="N682" s="73"/>
      <c r="P682" s="29"/>
    </row>
    <row r="683">
      <c r="A683" s="90" t="s">
        <v>549</v>
      </c>
      <c r="B683" s="89">
        <v>0.6493055555555556</v>
      </c>
      <c r="C683" s="90" t="s">
        <v>12</v>
      </c>
      <c r="D683" s="90" t="s">
        <v>528</v>
      </c>
      <c r="E683" s="90">
        <v>15.49</v>
      </c>
      <c r="F683" s="91">
        <f t="shared" si="267"/>
        <v>156.2793406</v>
      </c>
      <c r="G683" s="92" t="s">
        <v>18</v>
      </c>
      <c r="H683" s="31">
        <f>F683*(E683-1)*0.95</f>
        <v>2151.263263</v>
      </c>
      <c r="I683" s="25">
        <f t="shared" si="2"/>
        <v>17703.79254</v>
      </c>
      <c r="J683" s="23"/>
      <c r="K683" s="87"/>
      <c r="L683" s="88"/>
      <c r="M683" s="73"/>
      <c r="N683" s="73"/>
      <c r="P683" s="29"/>
    </row>
    <row r="684">
      <c r="A684" s="96"/>
      <c r="B684" s="87"/>
      <c r="C684" s="87"/>
      <c r="D684" s="78"/>
      <c r="E684" s="87"/>
      <c r="F684" s="86"/>
      <c r="G684" s="97"/>
      <c r="H684" s="86"/>
      <c r="I684" s="86"/>
      <c r="J684" s="86"/>
      <c r="K684" s="87"/>
      <c r="L684" s="88"/>
      <c r="M684" s="73"/>
      <c r="N684" s="73"/>
      <c r="P684" s="29"/>
    </row>
    <row r="685">
      <c r="A685" s="96"/>
      <c r="B685" s="87"/>
      <c r="C685" s="87"/>
      <c r="D685" s="78"/>
      <c r="E685" s="87"/>
      <c r="F685" s="86"/>
      <c r="G685" s="97"/>
      <c r="H685" s="86"/>
      <c r="I685" s="86"/>
      <c r="J685" s="86"/>
      <c r="K685" s="87"/>
      <c r="L685" s="88"/>
      <c r="M685" s="73"/>
      <c r="N685" s="73"/>
      <c r="P685" s="29"/>
    </row>
    <row r="686">
      <c r="A686" s="96"/>
      <c r="B686" s="87"/>
      <c r="C686" s="87"/>
      <c r="D686" s="78"/>
      <c r="E686" s="87"/>
      <c r="F686" s="86"/>
      <c r="G686" s="97"/>
      <c r="H686" s="86"/>
      <c r="I686" s="86"/>
      <c r="J686" s="86"/>
      <c r="K686" s="87"/>
      <c r="L686" s="88"/>
      <c r="M686" s="73"/>
      <c r="N686" s="73"/>
      <c r="P686" s="29"/>
    </row>
    <row r="687">
      <c r="A687" s="96"/>
      <c r="B687" s="87"/>
      <c r="C687" s="87"/>
      <c r="D687" s="78"/>
      <c r="E687" s="87"/>
      <c r="F687" s="86"/>
      <c r="G687" s="97"/>
      <c r="H687" s="86"/>
      <c r="I687" s="86"/>
      <c r="J687" s="86"/>
      <c r="K687" s="87"/>
      <c r="L687" s="88"/>
      <c r="M687" s="73"/>
      <c r="N687" s="73"/>
      <c r="P687" s="29"/>
    </row>
    <row r="688">
      <c r="A688" s="96"/>
      <c r="B688" s="87"/>
      <c r="C688" s="87"/>
      <c r="D688" s="78"/>
      <c r="E688" s="87"/>
      <c r="F688" s="86"/>
      <c r="G688" s="97"/>
      <c r="H688" s="86"/>
      <c r="I688" s="86"/>
      <c r="J688" s="86"/>
      <c r="K688" s="87"/>
      <c r="L688" s="88"/>
      <c r="M688" s="73"/>
      <c r="N688" s="73"/>
      <c r="P688" s="29"/>
    </row>
    <row r="689">
      <c r="A689" s="96"/>
      <c r="B689" s="87"/>
      <c r="C689" s="87"/>
      <c r="D689" s="78"/>
      <c r="E689" s="87"/>
      <c r="F689" s="86"/>
      <c r="G689" s="97"/>
      <c r="H689" s="86"/>
      <c r="I689" s="86"/>
      <c r="J689" s="86"/>
      <c r="K689" s="87"/>
      <c r="L689" s="88"/>
      <c r="M689" s="73"/>
      <c r="N689" s="73"/>
      <c r="P689" s="29"/>
    </row>
    <row r="690">
      <c r="A690" s="96"/>
      <c r="B690" s="87"/>
      <c r="C690" s="87"/>
      <c r="D690" s="78"/>
      <c r="E690" s="87"/>
      <c r="F690" s="86"/>
      <c r="G690" s="97"/>
      <c r="H690" s="86"/>
      <c r="I690" s="86"/>
      <c r="J690" s="86"/>
      <c r="K690" s="87"/>
      <c r="L690" s="88"/>
      <c r="M690" s="73"/>
      <c r="N690" s="73"/>
      <c r="P690" s="29"/>
    </row>
    <row r="691">
      <c r="A691" s="96"/>
      <c r="B691" s="87"/>
      <c r="C691" s="87"/>
      <c r="D691" s="78"/>
      <c r="E691" s="87"/>
      <c r="F691" s="86"/>
      <c r="G691" s="97"/>
      <c r="H691" s="86"/>
      <c r="I691" s="86"/>
      <c r="J691" s="86"/>
      <c r="K691" s="87"/>
      <c r="L691" s="88"/>
      <c r="M691" s="73"/>
      <c r="N691" s="73"/>
      <c r="P691" s="29"/>
    </row>
    <row r="692">
      <c r="A692" s="96"/>
      <c r="B692" s="87"/>
      <c r="C692" s="87"/>
      <c r="D692" s="78"/>
      <c r="E692" s="87"/>
      <c r="F692" s="86"/>
      <c r="G692" s="97"/>
      <c r="H692" s="86"/>
      <c r="I692" s="86"/>
      <c r="J692" s="86"/>
      <c r="K692" s="87"/>
      <c r="L692" s="88"/>
      <c r="M692" s="73"/>
      <c r="N692" s="73"/>
      <c r="P692" s="29"/>
    </row>
    <row r="693">
      <c r="A693" s="96"/>
      <c r="B693" s="87"/>
      <c r="C693" s="87"/>
      <c r="D693" s="78"/>
      <c r="E693" s="87"/>
      <c r="F693" s="86"/>
      <c r="G693" s="97"/>
      <c r="H693" s="86"/>
      <c r="I693" s="86"/>
      <c r="J693" s="86"/>
      <c r="K693" s="87"/>
      <c r="L693" s="88"/>
      <c r="M693" s="73"/>
      <c r="N693" s="73"/>
      <c r="P693" s="29"/>
    </row>
    <row r="694">
      <c r="A694" s="96"/>
      <c r="B694" s="87"/>
      <c r="C694" s="87"/>
      <c r="D694" s="78"/>
      <c r="E694" s="87"/>
      <c r="F694" s="86"/>
      <c r="G694" s="97"/>
      <c r="H694" s="86"/>
      <c r="I694" s="86"/>
      <c r="J694" s="86"/>
      <c r="K694" s="87"/>
      <c r="L694" s="88"/>
      <c r="M694" s="73"/>
      <c r="N694" s="73"/>
      <c r="P694" s="29"/>
    </row>
    <row r="695">
      <c r="A695" s="96"/>
      <c r="B695" s="87"/>
      <c r="C695" s="87"/>
      <c r="D695" s="78"/>
      <c r="E695" s="87"/>
      <c r="F695" s="86"/>
      <c r="G695" s="97"/>
      <c r="H695" s="86"/>
      <c r="I695" s="86"/>
      <c r="J695" s="86"/>
      <c r="K695" s="87"/>
      <c r="L695" s="88"/>
      <c r="M695" s="73"/>
      <c r="N695" s="73"/>
      <c r="P695" s="29"/>
    </row>
    <row r="696">
      <c r="A696" s="96"/>
      <c r="B696" s="87"/>
      <c r="C696" s="87"/>
      <c r="D696" s="78"/>
      <c r="E696" s="87"/>
      <c r="F696" s="86"/>
      <c r="G696" s="97"/>
      <c r="H696" s="86"/>
      <c r="I696" s="86"/>
      <c r="J696" s="86"/>
      <c r="K696" s="87"/>
      <c r="L696" s="88"/>
      <c r="M696" s="73"/>
      <c r="N696" s="73"/>
      <c r="P696" s="29"/>
    </row>
    <row r="697">
      <c r="A697" s="96"/>
      <c r="B697" s="87"/>
      <c r="C697" s="87"/>
      <c r="D697" s="78"/>
      <c r="E697" s="87"/>
      <c r="F697" s="86"/>
      <c r="G697" s="97"/>
      <c r="H697" s="86"/>
      <c r="I697" s="86"/>
      <c r="J697" s="86"/>
      <c r="K697" s="87"/>
      <c r="L697" s="88"/>
      <c r="M697" s="73"/>
      <c r="N697" s="73"/>
      <c r="P697" s="29"/>
    </row>
    <row r="698">
      <c r="A698" s="96"/>
      <c r="B698" s="87"/>
      <c r="C698" s="87"/>
      <c r="D698" s="78"/>
      <c r="E698" s="87"/>
      <c r="F698" s="86"/>
      <c r="G698" s="97"/>
      <c r="H698" s="86"/>
      <c r="I698" s="86"/>
      <c r="J698" s="86"/>
      <c r="K698" s="87"/>
      <c r="L698" s="88"/>
      <c r="M698" s="73"/>
      <c r="N698" s="73"/>
      <c r="P698" s="29"/>
    </row>
    <row r="699">
      <c r="A699" s="96"/>
      <c r="B699" s="87"/>
      <c r="C699" s="87"/>
      <c r="D699" s="78"/>
      <c r="E699" s="87"/>
      <c r="F699" s="86"/>
      <c r="G699" s="97"/>
      <c r="H699" s="86"/>
      <c r="I699" s="86"/>
      <c r="J699" s="86"/>
      <c r="K699" s="87"/>
      <c r="L699" s="88"/>
      <c r="M699" s="73"/>
      <c r="N699" s="73"/>
      <c r="P699" s="29"/>
    </row>
    <row r="700">
      <c r="A700" s="96"/>
      <c r="B700" s="87"/>
      <c r="C700" s="87"/>
      <c r="D700" s="78"/>
      <c r="E700" s="87"/>
      <c r="F700" s="86"/>
      <c r="G700" s="97"/>
      <c r="H700" s="86"/>
      <c r="I700" s="86"/>
      <c r="J700" s="86"/>
      <c r="K700" s="87"/>
      <c r="L700" s="88"/>
      <c r="M700" s="73"/>
      <c r="N700" s="73"/>
      <c r="P700" s="29"/>
    </row>
    <row r="701">
      <c r="A701" s="96"/>
      <c r="B701" s="87"/>
      <c r="C701" s="87"/>
      <c r="D701" s="78"/>
      <c r="E701" s="87"/>
      <c r="F701" s="86"/>
      <c r="G701" s="97"/>
      <c r="H701" s="86"/>
      <c r="I701" s="86"/>
      <c r="J701" s="86"/>
      <c r="K701" s="87"/>
      <c r="L701" s="88"/>
      <c r="M701" s="73"/>
      <c r="N701" s="73"/>
      <c r="P701" s="29"/>
    </row>
    <row r="702">
      <c r="A702" s="96"/>
      <c r="B702" s="87"/>
      <c r="C702" s="87"/>
      <c r="D702" s="78"/>
      <c r="E702" s="87"/>
      <c r="F702" s="86"/>
      <c r="G702" s="97"/>
      <c r="H702" s="86"/>
      <c r="I702" s="86"/>
      <c r="J702" s="86"/>
      <c r="K702" s="87"/>
      <c r="L702" s="88"/>
      <c r="M702" s="73"/>
      <c r="N702" s="73"/>
      <c r="P702" s="29"/>
    </row>
    <row r="703">
      <c r="A703" s="96"/>
      <c r="B703" s="87"/>
      <c r="C703" s="87"/>
      <c r="D703" s="78"/>
      <c r="E703" s="87"/>
      <c r="F703" s="86"/>
      <c r="G703" s="97"/>
      <c r="H703" s="86"/>
      <c r="I703" s="86"/>
      <c r="J703" s="86"/>
      <c r="K703" s="87"/>
      <c r="L703" s="88"/>
      <c r="M703" s="73"/>
      <c r="N703" s="73"/>
      <c r="P703" s="29"/>
    </row>
    <row r="704">
      <c r="A704" s="96"/>
      <c r="B704" s="87"/>
      <c r="C704" s="87"/>
      <c r="D704" s="78"/>
      <c r="E704" s="87"/>
      <c r="F704" s="86"/>
      <c r="G704" s="97"/>
      <c r="H704" s="86"/>
      <c r="I704" s="86"/>
      <c r="J704" s="86"/>
      <c r="K704" s="87"/>
      <c r="L704" s="88"/>
      <c r="M704" s="73"/>
      <c r="N704" s="73"/>
      <c r="P704" s="29"/>
    </row>
    <row r="705">
      <c r="A705" s="96"/>
      <c r="B705" s="87"/>
      <c r="C705" s="87"/>
      <c r="D705" s="78"/>
      <c r="E705" s="87"/>
      <c r="F705" s="86"/>
      <c r="G705" s="97"/>
      <c r="H705" s="86"/>
      <c r="I705" s="86"/>
      <c r="J705" s="86"/>
      <c r="K705" s="87"/>
      <c r="L705" s="88"/>
      <c r="M705" s="73"/>
      <c r="N705" s="73"/>
      <c r="P705" s="29"/>
    </row>
    <row r="706">
      <c r="A706" s="96"/>
      <c r="B706" s="87"/>
      <c r="C706" s="87"/>
      <c r="D706" s="78"/>
      <c r="E706" s="87"/>
      <c r="F706" s="86"/>
      <c r="G706" s="97"/>
      <c r="H706" s="86"/>
      <c r="I706" s="86"/>
      <c r="J706" s="86"/>
      <c r="K706" s="87"/>
      <c r="L706" s="88"/>
      <c r="M706" s="73"/>
      <c r="N706" s="73"/>
      <c r="P706" s="29"/>
    </row>
    <row r="707">
      <c r="A707" s="96"/>
      <c r="B707" s="87"/>
      <c r="C707" s="87"/>
      <c r="D707" s="78"/>
      <c r="E707" s="87"/>
      <c r="F707" s="86"/>
      <c r="G707" s="97"/>
      <c r="H707" s="86"/>
      <c r="I707" s="86"/>
      <c r="J707" s="86"/>
      <c r="K707" s="87"/>
      <c r="L707" s="88"/>
      <c r="M707" s="73"/>
      <c r="N707" s="73"/>
      <c r="P707" s="29"/>
    </row>
    <row r="708">
      <c r="A708" s="96"/>
      <c r="B708" s="87"/>
      <c r="C708" s="87"/>
      <c r="D708" s="78"/>
      <c r="E708" s="87"/>
      <c r="F708" s="86"/>
      <c r="G708" s="97"/>
      <c r="H708" s="86"/>
      <c r="I708" s="86"/>
      <c r="J708" s="86"/>
      <c r="K708" s="87"/>
      <c r="L708" s="88"/>
      <c r="M708" s="73"/>
      <c r="N708" s="73"/>
      <c r="P708" s="29"/>
    </row>
    <row r="709">
      <c r="A709" s="96"/>
      <c r="B709" s="87"/>
      <c r="C709" s="87"/>
      <c r="D709" s="78"/>
      <c r="E709" s="87"/>
      <c r="F709" s="86"/>
      <c r="G709" s="97"/>
      <c r="H709" s="86"/>
      <c r="I709" s="86"/>
      <c r="J709" s="86"/>
      <c r="K709" s="87"/>
      <c r="L709" s="88"/>
      <c r="M709" s="73"/>
      <c r="N709" s="73"/>
      <c r="P709" s="29"/>
    </row>
    <row r="710">
      <c r="A710" s="96"/>
      <c r="B710" s="87"/>
      <c r="C710" s="87"/>
      <c r="D710" s="78"/>
      <c r="E710" s="87"/>
      <c r="F710" s="86"/>
      <c r="G710" s="97"/>
      <c r="H710" s="86"/>
      <c r="I710" s="86"/>
      <c r="J710" s="86"/>
      <c r="K710" s="87"/>
      <c r="L710" s="88"/>
      <c r="M710" s="73"/>
      <c r="N710" s="73"/>
      <c r="P710" s="29"/>
    </row>
    <row r="711">
      <c r="A711" s="96"/>
      <c r="B711" s="87"/>
      <c r="C711" s="87"/>
      <c r="D711" s="78"/>
      <c r="E711" s="87"/>
      <c r="F711" s="86"/>
      <c r="G711" s="97"/>
      <c r="H711" s="86"/>
      <c r="I711" s="86"/>
      <c r="J711" s="86"/>
      <c r="K711" s="87"/>
      <c r="L711" s="88"/>
      <c r="M711" s="73"/>
      <c r="N711" s="73"/>
      <c r="P711" s="29"/>
    </row>
    <row r="712">
      <c r="A712" s="96"/>
      <c r="B712" s="87"/>
      <c r="C712" s="87"/>
      <c r="D712" s="78"/>
      <c r="E712" s="87"/>
      <c r="F712" s="86"/>
      <c r="G712" s="97"/>
      <c r="H712" s="86"/>
      <c r="I712" s="86"/>
      <c r="J712" s="86"/>
      <c r="K712" s="87"/>
      <c r="L712" s="88"/>
      <c r="M712" s="73"/>
      <c r="N712" s="73"/>
      <c r="P712" s="29"/>
    </row>
    <row r="713">
      <c r="A713" s="96"/>
      <c r="B713" s="87"/>
      <c r="C713" s="87"/>
      <c r="D713" s="78"/>
      <c r="E713" s="87"/>
      <c r="F713" s="86"/>
      <c r="G713" s="97"/>
      <c r="H713" s="86"/>
      <c r="I713" s="86"/>
      <c r="J713" s="86"/>
      <c r="K713" s="87"/>
      <c r="L713" s="88"/>
      <c r="M713" s="73"/>
      <c r="N713" s="73"/>
      <c r="P713" s="29"/>
    </row>
    <row r="714">
      <c r="A714" s="96"/>
      <c r="B714" s="87"/>
      <c r="C714" s="87"/>
      <c r="D714" s="78"/>
      <c r="E714" s="87"/>
      <c r="F714" s="86"/>
      <c r="G714" s="97"/>
      <c r="H714" s="86"/>
      <c r="I714" s="86"/>
      <c r="J714" s="86"/>
      <c r="K714" s="87"/>
      <c r="L714" s="88"/>
      <c r="M714" s="73"/>
      <c r="N714" s="73"/>
      <c r="P714" s="29"/>
    </row>
    <row r="715">
      <c r="A715" s="96"/>
      <c r="B715" s="87"/>
      <c r="C715" s="87"/>
      <c r="D715" s="78"/>
      <c r="E715" s="87"/>
      <c r="F715" s="86"/>
      <c r="G715" s="97"/>
      <c r="H715" s="86"/>
      <c r="I715" s="86"/>
      <c r="J715" s="86"/>
      <c r="K715" s="87"/>
      <c r="L715" s="88"/>
      <c r="M715" s="73"/>
      <c r="N715" s="73"/>
      <c r="P715" s="29"/>
    </row>
    <row r="716">
      <c r="A716" s="96"/>
      <c r="B716" s="87"/>
      <c r="C716" s="87"/>
      <c r="D716" s="78"/>
      <c r="E716" s="87"/>
      <c r="F716" s="86"/>
      <c r="G716" s="97"/>
      <c r="H716" s="86"/>
      <c r="I716" s="86"/>
      <c r="J716" s="86"/>
      <c r="K716" s="87"/>
      <c r="L716" s="88"/>
      <c r="M716" s="73"/>
      <c r="N716" s="73"/>
      <c r="P716" s="29"/>
    </row>
    <row r="717">
      <c r="A717" s="96"/>
      <c r="B717" s="87"/>
      <c r="C717" s="87"/>
      <c r="D717" s="78"/>
      <c r="E717" s="87"/>
      <c r="F717" s="86"/>
      <c r="G717" s="97"/>
      <c r="H717" s="86"/>
      <c r="I717" s="86"/>
      <c r="J717" s="86"/>
      <c r="K717" s="87"/>
      <c r="L717" s="88"/>
      <c r="M717" s="73"/>
      <c r="N717" s="73"/>
      <c r="P717" s="29"/>
    </row>
    <row r="718">
      <c r="A718" s="96"/>
      <c r="B718" s="87"/>
      <c r="C718" s="87"/>
      <c r="D718" s="78"/>
      <c r="E718" s="87"/>
      <c r="F718" s="86"/>
      <c r="G718" s="97"/>
      <c r="H718" s="86"/>
      <c r="I718" s="86"/>
      <c r="J718" s="86"/>
      <c r="K718" s="87"/>
      <c r="L718" s="88"/>
      <c r="M718" s="73"/>
      <c r="N718" s="73"/>
      <c r="P718" s="29"/>
    </row>
    <row r="719">
      <c r="A719" s="96"/>
      <c r="B719" s="87"/>
      <c r="C719" s="87"/>
      <c r="D719" s="78"/>
      <c r="E719" s="87"/>
      <c r="F719" s="86"/>
      <c r="G719" s="97"/>
      <c r="H719" s="86"/>
      <c r="I719" s="86"/>
      <c r="J719" s="86"/>
      <c r="K719" s="87"/>
      <c r="L719" s="88"/>
      <c r="M719" s="73"/>
      <c r="N719" s="73"/>
      <c r="P719" s="29"/>
    </row>
    <row r="720">
      <c r="A720" s="96"/>
      <c r="B720" s="87"/>
      <c r="C720" s="87"/>
      <c r="D720" s="78"/>
      <c r="E720" s="87"/>
      <c r="F720" s="86"/>
      <c r="G720" s="97"/>
      <c r="H720" s="86"/>
      <c r="I720" s="86"/>
      <c r="J720" s="86"/>
      <c r="K720" s="87"/>
      <c r="L720" s="88"/>
      <c r="M720" s="73"/>
      <c r="N720" s="73"/>
      <c r="P720" s="29"/>
    </row>
    <row r="721">
      <c r="A721" s="96"/>
      <c r="B721" s="87"/>
      <c r="C721" s="87"/>
      <c r="D721" s="78"/>
      <c r="E721" s="87"/>
      <c r="F721" s="86"/>
      <c r="G721" s="97"/>
      <c r="H721" s="86"/>
      <c r="I721" s="86"/>
      <c r="J721" s="86"/>
      <c r="K721" s="87"/>
      <c r="L721" s="88"/>
      <c r="M721" s="73"/>
      <c r="N721" s="73"/>
      <c r="P721" s="29"/>
    </row>
    <row r="722">
      <c r="A722" s="96"/>
      <c r="B722" s="87"/>
      <c r="C722" s="87"/>
      <c r="D722" s="78"/>
      <c r="E722" s="87"/>
      <c r="F722" s="86"/>
      <c r="G722" s="97"/>
      <c r="H722" s="86"/>
      <c r="I722" s="86"/>
      <c r="J722" s="86"/>
      <c r="K722" s="87"/>
      <c r="L722" s="88"/>
      <c r="M722" s="73"/>
      <c r="N722" s="73"/>
      <c r="P722" s="29"/>
    </row>
    <row r="723">
      <c r="A723" s="96"/>
      <c r="B723" s="87"/>
      <c r="C723" s="87"/>
      <c r="D723" s="78"/>
      <c r="E723" s="87"/>
      <c r="F723" s="86"/>
      <c r="G723" s="97"/>
      <c r="H723" s="86"/>
      <c r="I723" s="86"/>
      <c r="J723" s="86"/>
      <c r="K723" s="87"/>
      <c r="L723" s="88"/>
      <c r="M723" s="73"/>
      <c r="N723" s="73"/>
      <c r="P723" s="29"/>
    </row>
    <row r="724">
      <c r="A724" s="96"/>
      <c r="B724" s="87"/>
      <c r="C724" s="87"/>
      <c r="D724" s="78"/>
      <c r="E724" s="87"/>
      <c r="F724" s="86"/>
      <c r="G724" s="97"/>
      <c r="H724" s="86"/>
      <c r="I724" s="86"/>
      <c r="J724" s="86"/>
      <c r="K724" s="87"/>
      <c r="L724" s="88"/>
      <c r="M724" s="73"/>
      <c r="N724" s="73"/>
      <c r="P724" s="29"/>
    </row>
    <row r="725">
      <c r="A725" s="96"/>
      <c r="B725" s="87"/>
      <c r="C725" s="87"/>
      <c r="D725" s="78"/>
      <c r="E725" s="87"/>
      <c r="F725" s="86"/>
      <c r="G725" s="97"/>
      <c r="H725" s="86"/>
      <c r="I725" s="86"/>
      <c r="J725" s="86"/>
      <c r="K725" s="87"/>
      <c r="L725" s="88"/>
      <c r="M725" s="73"/>
      <c r="N725" s="73"/>
      <c r="P725" s="29"/>
    </row>
    <row r="726">
      <c r="A726" s="96"/>
      <c r="B726" s="87"/>
      <c r="C726" s="87"/>
      <c r="D726" s="78"/>
      <c r="E726" s="87"/>
      <c r="F726" s="86"/>
      <c r="G726" s="97"/>
      <c r="H726" s="86"/>
      <c r="I726" s="86"/>
      <c r="J726" s="86"/>
      <c r="K726" s="87"/>
      <c r="L726" s="88"/>
      <c r="M726" s="73"/>
      <c r="N726" s="73"/>
      <c r="P726" s="29"/>
    </row>
    <row r="727">
      <c r="A727" s="96"/>
      <c r="B727" s="87"/>
      <c r="C727" s="87"/>
      <c r="D727" s="78"/>
      <c r="E727" s="87"/>
      <c r="F727" s="86"/>
      <c r="G727" s="97"/>
      <c r="H727" s="86"/>
      <c r="I727" s="86"/>
      <c r="J727" s="86"/>
      <c r="K727" s="87"/>
      <c r="L727" s="88"/>
      <c r="M727" s="73"/>
      <c r="N727" s="73"/>
      <c r="P727" s="29"/>
    </row>
    <row r="728">
      <c r="A728" s="96"/>
      <c r="B728" s="87"/>
      <c r="C728" s="87"/>
      <c r="D728" s="78"/>
      <c r="E728" s="87"/>
      <c r="F728" s="86"/>
      <c r="G728" s="97"/>
      <c r="H728" s="86"/>
      <c r="I728" s="86"/>
      <c r="J728" s="86"/>
      <c r="K728" s="87"/>
      <c r="L728" s="88"/>
      <c r="M728" s="73"/>
      <c r="N728" s="73"/>
      <c r="P728" s="29"/>
    </row>
    <row r="729">
      <c r="A729" s="96"/>
      <c r="B729" s="87"/>
      <c r="C729" s="87"/>
      <c r="D729" s="78"/>
      <c r="E729" s="87"/>
      <c r="F729" s="86"/>
      <c r="G729" s="97"/>
      <c r="H729" s="86"/>
      <c r="I729" s="86"/>
      <c r="J729" s="86"/>
      <c r="K729" s="87"/>
      <c r="L729" s="88"/>
      <c r="M729" s="73"/>
      <c r="N729" s="73"/>
      <c r="P729" s="29"/>
    </row>
    <row r="730">
      <c r="A730" s="96"/>
      <c r="B730" s="87"/>
      <c r="C730" s="87"/>
      <c r="D730" s="78"/>
      <c r="E730" s="87"/>
      <c r="F730" s="86"/>
      <c r="G730" s="97"/>
      <c r="H730" s="86"/>
      <c r="I730" s="86"/>
      <c r="J730" s="86"/>
      <c r="K730" s="87"/>
      <c r="L730" s="88"/>
      <c r="M730" s="73"/>
      <c r="N730" s="73"/>
      <c r="P730" s="29"/>
    </row>
    <row r="731">
      <c r="A731" s="96"/>
      <c r="B731" s="87"/>
      <c r="C731" s="87"/>
      <c r="D731" s="78"/>
      <c r="E731" s="87"/>
      <c r="F731" s="86"/>
      <c r="G731" s="97"/>
      <c r="H731" s="86"/>
      <c r="I731" s="86"/>
      <c r="J731" s="86"/>
      <c r="K731" s="87"/>
      <c r="L731" s="88"/>
      <c r="M731" s="73"/>
      <c r="N731" s="73"/>
      <c r="P731" s="29"/>
    </row>
    <row r="732">
      <c r="A732" s="96"/>
      <c r="B732" s="87"/>
      <c r="C732" s="87"/>
      <c r="D732" s="78"/>
      <c r="E732" s="87"/>
      <c r="F732" s="86"/>
      <c r="G732" s="97"/>
      <c r="H732" s="86"/>
      <c r="I732" s="86"/>
      <c r="J732" s="86"/>
      <c r="K732" s="87"/>
      <c r="L732" s="88"/>
      <c r="M732" s="73"/>
      <c r="N732" s="73"/>
      <c r="P732" s="29"/>
    </row>
    <row r="733">
      <c r="A733" s="96"/>
      <c r="B733" s="87"/>
      <c r="C733" s="87"/>
      <c r="D733" s="78"/>
      <c r="E733" s="87"/>
      <c r="F733" s="86"/>
      <c r="G733" s="97"/>
      <c r="H733" s="86"/>
      <c r="I733" s="86"/>
      <c r="J733" s="86"/>
      <c r="K733" s="87"/>
      <c r="L733" s="88"/>
      <c r="M733" s="73"/>
      <c r="N733" s="73"/>
      <c r="P733" s="29"/>
    </row>
    <row r="734">
      <c r="A734" s="96"/>
      <c r="B734" s="87"/>
      <c r="C734" s="87"/>
      <c r="D734" s="78"/>
      <c r="E734" s="87"/>
      <c r="F734" s="86"/>
      <c r="G734" s="97"/>
      <c r="H734" s="86"/>
      <c r="I734" s="86"/>
      <c r="J734" s="86"/>
      <c r="K734" s="87"/>
      <c r="L734" s="88"/>
      <c r="M734" s="73"/>
      <c r="N734" s="73"/>
      <c r="P734" s="29"/>
    </row>
    <row r="735">
      <c r="A735" s="96"/>
      <c r="B735" s="87"/>
      <c r="C735" s="87"/>
      <c r="D735" s="78"/>
      <c r="E735" s="87"/>
      <c r="F735" s="86"/>
      <c r="G735" s="97"/>
      <c r="H735" s="86"/>
      <c r="I735" s="86"/>
      <c r="J735" s="86"/>
      <c r="K735" s="87"/>
      <c r="L735" s="88"/>
      <c r="M735" s="73"/>
      <c r="N735" s="73"/>
      <c r="P735" s="29"/>
    </row>
    <row r="736">
      <c r="A736" s="96"/>
      <c r="B736" s="87"/>
      <c r="C736" s="87"/>
      <c r="D736" s="78"/>
      <c r="E736" s="87"/>
      <c r="F736" s="86"/>
      <c r="G736" s="97"/>
      <c r="H736" s="86"/>
      <c r="I736" s="86"/>
      <c r="J736" s="86"/>
      <c r="K736" s="87"/>
      <c r="L736" s="88"/>
      <c r="M736" s="73"/>
      <c r="N736" s="73"/>
      <c r="P736" s="29"/>
    </row>
    <row r="737">
      <c r="A737" s="96"/>
      <c r="B737" s="87"/>
      <c r="C737" s="87"/>
      <c r="D737" s="78"/>
      <c r="E737" s="87"/>
      <c r="F737" s="86"/>
      <c r="G737" s="97"/>
      <c r="H737" s="86"/>
      <c r="I737" s="86"/>
      <c r="J737" s="86"/>
      <c r="K737" s="87"/>
      <c r="L737" s="88"/>
      <c r="M737" s="73"/>
      <c r="N737" s="73"/>
      <c r="P737" s="29"/>
    </row>
    <row r="738">
      <c r="A738" s="96"/>
      <c r="B738" s="87"/>
      <c r="C738" s="87"/>
      <c r="D738" s="78"/>
      <c r="E738" s="87"/>
      <c r="F738" s="86"/>
      <c r="G738" s="97"/>
      <c r="H738" s="86"/>
      <c r="I738" s="86"/>
      <c r="J738" s="86"/>
      <c r="K738" s="87"/>
      <c r="L738" s="88"/>
      <c r="M738" s="73"/>
      <c r="N738" s="73"/>
      <c r="P738" s="29"/>
    </row>
    <row r="739">
      <c r="A739" s="96"/>
      <c r="B739" s="87"/>
      <c r="C739" s="87"/>
      <c r="D739" s="78"/>
      <c r="E739" s="87"/>
      <c r="F739" s="86"/>
      <c r="G739" s="97"/>
      <c r="H739" s="86"/>
      <c r="I739" s="86"/>
      <c r="J739" s="86"/>
      <c r="K739" s="87"/>
      <c r="L739" s="88"/>
      <c r="M739" s="73"/>
      <c r="N739" s="73"/>
      <c r="P739" s="29"/>
    </row>
    <row r="740">
      <c r="A740" s="96"/>
      <c r="B740" s="87"/>
      <c r="C740" s="87"/>
      <c r="D740" s="78"/>
      <c r="E740" s="87"/>
      <c r="F740" s="86"/>
      <c r="G740" s="97"/>
      <c r="H740" s="86"/>
      <c r="I740" s="86"/>
      <c r="J740" s="86"/>
      <c r="K740" s="87"/>
      <c r="L740" s="88"/>
      <c r="M740" s="73"/>
      <c r="N740" s="73"/>
      <c r="P740" s="29"/>
    </row>
    <row r="741">
      <c r="A741" s="96"/>
      <c r="B741" s="87"/>
      <c r="C741" s="87"/>
      <c r="D741" s="78"/>
      <c r="E741" s="87"/>
      <c r="F741" s="86"/>
      <c r="G741" s="97"/>
      <c r="H741" s="86"/>
      <c r="I741" s="86"/>
      <c r="J741" s="86"/>
      <c r="K741" s="87"/>
      <c r="L741" s="88"/>
      <c r="M741" s="73"/>
      <c r="N741" s="73"/>
      <c r="P741" s="29"/>
    </row>
    <row r="742">
      <c r="A742" s="96"/>
      <c r="B742" s="87"/>
      <c r="C742" s="87"/>
      <c r="D742" s="78"/>
      <c r="E742" s="87"/>
      <c r="F742" s="86"/>
      <c r="G742" s="97"/>
      <c r="H742" s="86"/>
      <c r="I742" s="86"/>
      <c r="J742" s="86"/>
      <c r="K742" s="87"/>
      <c r="L742" s="88"/>
      <c r="M742" s="73"/>
      <c r="N742" s="73"/>
      <c r="P742" s="29"/>
    </row>
    <row r="743">
      <c r="A743" s="96"/>
      <c r="B743" s="87"/>
      <c r="C743" s="87"/>
      <c r="D743" s="78"/>
      <c r="E743" s="87"/>
      <c r="F743" s="86"/>
      <c r="G743" s="97"/>
      <c r="H743" s="86"/>
      <c r="I743" s="86"/>
      <c r="J743" s="86"/>
      <c r="K743" s="87"/>
      <c r="L743" s="88"/>
      <c r="M743" s="73"/>
      <c r="N743" s="73"/>
      <c r="P743" s="29"/>
    </row>
    <row r="744">
      <c r="A744" s="96"/>
      <c r="B744" s="87"/>
      <c r="C744" s="87"/>
      <c r="D744" s="78"/>
      <c r="E744" s="87"/>
      <c r="F744" s="86"/>
      <c r="G744" s="97"/>
      <c r="H744" s="86"/>
      <c r="I744" s="86"/>
      <c r="J744" s="86"/>
      <c r="K744" s="87"/>
      <c r="L744" s="88"/>
      <c r="M744" s="73"/>
      <c r="N744" s="73"/>
      <c r="P744" s="29"/>
    </row>
    <row r="745">
      <c r="A745" s="96"/>
      <c r="B745" s="87"/>
      <c r="C745" s="87"/>
      <c r="D745" s="78"/>
      <c r="E745" s="87"/>
      <c r="F745" s="86"/>
      <c r="G745" s="97"/>
      <c r="H745" s="86"/>
      <c r="I745" s="86"/>
      <c r="J745" s="86"/>
      <c r="K745" s="87"/>
      <c r="L745" s="88"/>
      <c r="M745" s="73"/>
      <c r="N745" s="73"/>
      <c r="P745" s="29"/>
    </row>
    <row r="746">
      <c r="A746" s="96"/>
      <c r="B746" s="87"/>
      <c r="C746" s="87"/>
      <c r="D746" s="78"/>
      <c r="E746" s="87"/>
      <c r="F746" s="86"/>
      <c r="G746" s="97"/>
      <c r="H746" s="86"/>
      <c r="I746" s="86"/>
      <c r="J746" s="86"/>
      <c r="K746" s="87"/>
      <c r="L746" s="88"/>
      <c r="M746" s="73"/>
      <c r="N746" s="73"/>
      <c r="P746" s="29"/>
    </row>
    <row r="747">
      <c r="A747" s="96"/>
      <c r="B747" s="87"/>
      <c r="C747" s="87"/>
      <c r="D747" s="78"/>
      <c r="E747" s="87"/>
      <c r="F747" s="86"/>
      <c r="G747" s="97"/>
      <c r="H747" s="86"/>
      <c r="I747" s="86"/>
      <c r="J747" s="86"/>
      <c r="K747" s="87"/>
      <c r="L747" s="88"/>
      <c r="M747" s="73"/>
      <c r="N747" s="73"/>
      <c r="P747" s="29"/>
    </row>
    <row r="748">
      <c r="A748" s="96"/>
      <c r="B748" s="87"/>
      <c r="C748" s="87"/>
      <c r="D748" s="78"/>
      <c r="E748" s="87"/>
      <c r="F748" s="86"/>
      <c r="G748" s="97"/>
      <c r="H748" s="86"/>
      <c r="I748" s="86"/>
      <c r="J748" s="86"/>
      <c r="K748" s="87"/>
      <c r="L748" s="88"/>
      <c r="M748" s="73"/>
      <c r="N748" s="73"/>
      <c r="P748" s="29"/>
    </row>
    <row r="749">
      <c r="A749" s="96"/>
      <c r="B749" s="87"/>
      <c r="C749" s="87"/>
      <c r="D749" s="78"/>
      <c r="E749" s="87"/>
      <c r="F749" s="86"/>
      <c r="G749" s="97"/>
      <c r="H749" s="86"/>
      <c r="I749" s="86"/>
      <c r="J749" s="86"/>
      <c r="K749" s="87"/>
      <c r="L749" s="88"/>
      <c r="M749" s="73"/>
      <c r="N749" s="73"/>
      <c r="P749" s="29"/>
    </row>
    <row r="750">
      <c r="A750" s="96"/>
      <c r="B750" s="87"/>
      <c r="C750" s="87"/>
      <c r="D750" s="78"/>
      <c r="E750" s="87"/>
      <c r="F750" s="86"/>
      <c r="G750" s="97"/>
      <c r="H750" s="86"/>
      <c r="I750" s="86"/>
      <c r="J750" s="86"/>
      <c r="K750" s="87"/>
      <c r="L750" s="88"/>
      <c r="M750" s="73"/>
      <c r="N750" s="73"/>
      <c r="P750" s="29"/>
    </row>
    <row r="751">
      <c r="A751" s="96"/>
      <c r="B751" s="87"/>
      <c r="C751" s="87"/>
      <c r="D751" s="78"/>
      <c r="E751" s="87"/>
      <c r="F751" s="86"/>
      <c r="G751" s="97"/>
      <c r="H751" s="86"/>
      <c r="I751" s="86"/>
      <c r="J751" s="86"/>
      <c r="K751" s="87"/>
      <c r="L751" s="88"/>
      <c r="M751" s="73"/>
      <c r="N751" s="73"/>
      <c r="P751" s="29"/>
    </row>
    <row r="752">
      <c r="A752" s="96"/>
      <c r="B752" s="87"/>
      <c r="C752" s="87"/>
      <c r="D752" s="78"/>
      <c r="E752" s="87"/>
      <c r="F752" s="86"/>
      <c r="G752" s="97"/>
      <c r="H752" s="86"/>
      <c r="I752" s="86"/>
      <c r="J752" s="86"/>
      <c r="K752" s="87"/>
      <c r="L752" s="88"/>
      <c r="M752" s="73"/>
      <c r="N752" s="73"/>
      <c r="P752" s="29"/>
    </row>
    <row r="753">
      <c r="A753" s="96"/>
      <c r="B753" s="87"/>
      <c r="C753" s="87"/>
      <c r="D753" s="78"/>
      <c r="E753" s="87"/>
      <c r="F753" s="86"/>
      <c r="G753" s="97"/>
      <c r="H753" s="86"/>
      <c r="I753" s="86"/>
      <c r="J753" s="86"/>
      <c r="K753" s="87"/>
      <c r="L753" s="88"/>
      <c r="M753" s="73"/>
      <c r="N753" s="73"/>
      <c r="P753" s="29"/>
    </row>
    <row r="754">
      <c r="A754" s="96"/>
      <c r="B754" s="87"/>
      <c r="C754" s="87"/>
      <c r="D754" s="78"/>
      <c r="E754" s="87"/>
      <c r="F754" s="86"/>
      <c r="G754" s="97"/>
      <c r="H754" s="86"/>
      <c r="I754" s="86"/>
      <c r="J754" s="86"/>
      <c r="K754" s="87"/>
      <c r="L754" s="88"/>
      <c r="M754" s="73"/>
      <c r="N754" s="73"/>
      <c r="P754" s="29"/>
    </row>
    <row r="755">
      <c r="A755" s="96"/>
      <c r="B755" s="87"/>
      <c r="C755" s="87"/>
      <c r="D755" s="78"/>
      <c r="E755" s="87"/>
      <c r="F755" s="86"/>
      <c r="G755" s="97"/>
      <c r="H755" s="86"/>
      <c r="I755" s="86"/>
      <c r="J755" s="86"/>
      <c r="K755" s="87"/>
      <c r="L755" s="88"/>
      <c r="M755" s="73"/>
      <c r="N755" s="73"/>
      <c r="P755" s="29"/>
    </row>
    <row r="756">
      <c r="A756" s="96"/>
      <c r="B756" s="87"/>
      <c r="C756" s="87"/>
      <c r="D756" s="78"/>
      <c r="E756" s="87"/>
      <c r="F756" s="86"/>
      <c r="G756" s="97"/>
      <c r="H756" s="86"/>
      <c r="I756" s="86"/>
      <c r="J756" s="86"/>
      <c r="K756" s="87"/>
      <c r="L756" s="88"/>
      <c r="M756" s="73"/>
      <c r="N756" s="73"/>
      <c r="P756" s="29"/>
    </row>
    <row r="757">
      <c r="A757" s="96"/>
      <c r="B757" s="87"/>
      <c r="C757" s="87"/>
      <c r="D757" s="78"/>
      <c r="E757" s="87"/>
      <c r="F757" s="86"/>
      <c r="G757" s="97"/>
      <c r="H757" s="86"/>
      <c r="I757" s="86"/>
      <c r="J757" s="86"/>
      <c r="K757" s="87"/>
      <c r="L757" s="88"/>
      <c r="M757" s="73"/>
      <c r="N757" s="73"/>
      <c r="P757" s="29"/>
    </row>
    <row r="758">
      <c r="A758" s="96"/>
      <c r="B758" s="87"/>
      <c r="C758" s="87"/>
      <c r="D758" s="78"/>
      <c r="E758" s="87"/>
      <c r="F758" s="86"/>
      <c r="G758" s="97"/>
      <c r="H758" s="86"/>
      <c r="I758" s="86"/>
      <c r="J758" s="86"/>
      <c r="K758" s="87"/>
      <c r="L758" s="88"/>
      <c r="M758" s="73"/>
      <c r="N758" s="73"/>
      <c r="P758" s="29"/>
    </row>
    <row r="759">
      <c r="A759" s="96"/>
      <c r="B759" s="87"/>
      <c r="C759" s="87"/>
      <c r="D759" s="78"/>
      <c r="E759" s="87"/>
      <c r="F759" s="86"/>
      <c r="G759" s="97"/>
      <c r="H759" s="86"/>
      <c r="I759" s="86"/>
      <c r="J759" s="86"/>
      <c r="K759" s="87"/>
      <c r="L759" s="88"/>
      <c r="M759" s="73"/>
      <c r="N759" s="73"/>
      <c r="P759" s="29"/>
    </row>
    <row r="760">
      <c r="A760" s="96"/>
      <c r="B760" s="87"/>
      <c r="C760" s="87"/>
      <c r="D760" s="78"/>
      <c r="E760" s="87"/>
      <c r="F760" s="86"/>
      <c r="G760" s="97"/>
      <c r="H760" s="86"/>
      <c r="I760" s="86"/>
      <c r="J760" s="86"/>
      <c r="K760" s="87"/>
      <c r="L760" s="88"/>
      <c r="M760" s="73"/>
      <c r="N760" s="73"/>
      <c r="P760" s="29"/>
    </row>
    <row r="761">
      <c r="A761" s="96"/>
      <c r="B761" s="87"/>
      <c r="C761" s="87"/>
      <c r="D761" s="78"/>
      <c r="E761" s="87"/>
      <c r="F761" s="86"/>
      <c r="G761" s="97"/>
      <c r="H761" s="86"/>
      <c r="I761" s="86"/>
      <c r="J761" s="86"/>
      <c r="K761" s="87"/>
      <c r="L761" s="88"/>
      <c r="M761" s="73"/>
      <c r="N761" s="73"/>
      <c r="P761" s="29"/>
    </row>
    <row r="762">
      <c r="A762" s="96"/>
      <c r="B762" s="87"/>
      <c r="C762" s="87"/>
      <c r="D762" s="78"/>
      <c r="E762" s="87"/>
      <c r="F762" s="86"/>
      <c r="G762" s="97"/>
      <c r="H762" s="86"/>
      <c r="I762" s="86"/>
      <c r="J762" s="86"/>
      <c r="K762" s="87"/>
      <c r="L762" s="88"/>
      <c r="M762" s="73"/>
      <c r="N762" s="73"/>
      <c r="P762" s="29"/>
    </row>
    <row r="763">
      <c r="A763" s="96"/>
      <c r="B763" s="87"/>
      <c r="C763" s="87"/>
      <c r="D763" s="78"/>
      <c r="E763" s="87"/>
      <c r="F763" s="86"/>
      <c r="G763" s="97"/>
      <c r="H763" s="86"/>
      <c r="I763" s="86"/>
      <c r="J763" s="86"/>
      <c r="K763" s="87"/>
      <c r="L763" s="88"/>
      <c r="M763" s="73"/>
      <c r="N763" s="73"/>
      <c r="P763" s="29"/>
    </row>
    <row r="764">
      <c r="A764" s="96"/>
      <c r="B764" s="87"/>
      <c r="C764" s="87"/>
      <c r="D764" s="78"/>
      <c r="E764" s="87"/>
      <c r="F764" s="86"/>
      <c r="G764" s="97"/>
      <c r="H764" s="86"/>
      <c r="I764" s="86"/>
      <c r="J764" s="86"/>
      <c r="K764" s="87"/>
      <c r="L764" s="88"/>
      <c r="M764" s="73"/>
      <c r="N764" s="73"/>
      <c r="P764" s="29"/>
    </row>
    <row r="765">
      <c r="A765" s="96"/>
      <c r="B765" s="87"/>
      <c r="C765" s="87"/>
      <c r="D765" s="78"/>
      <c r="E765" s="87"/>
      <c r="F765" s="86"/>
      <c r="G765" s="97"/>
      <c r="H765" s="86"/>
      <c r="I765" s="86"/>
      <c r="J765" s="86"/>
      <c r="K765" s="87"/>
      <c r="L765" s="88"/>
      <c r="M765" s="73"/>
      <c r="N765" s="73"/>
      <c r="P765" s="29"/>
    </row>
    <row r="766">
      <c r="A766" s="96"/>
      <c r="B766" s="87"/>
      <c r="C766" s="87"/>
      <c r="D766" s="78"/>
      <c r="E766" s="87"/>
      <c r="F766" s="86"/>
      <c r="G766" s="97"/>
      <c r="H766" s="86"/>
      <c r="I766" s="86"/>
      <c r="J766" s="86"/>
      <c r="K766" s="87"/>
      <c r="L766" s="88"/>
      <c r="M766" s="73"/>
      <c r="N766" s="73"/>
      <c r="P766" s="29"/>
    </row>
    <row r="767">
      <c r="A767" s="96"/>
      <c r="B767" s="87"/>
      <c r="C767" s="87"/>
      <c r="D767" s="78"/>
      <c r="E767" s="87"/>
      <c r="F767" s="86"/>
      <c r="G767" s="97"/>
      <c r="H767" s="86"/>
      <c r="I767" s="86"/>
      <c r="J767" s="86"/>
      <c r="K767" s="87"/>
      <c r="L767" s="88"/>
      <c r="M767" s="73"/>
      <c r="N767" s="73"/>
      <c r="P767" s="29"/>
    </row>
    <row r="768">
      <c r="A768" s="96"/>
      <c r="B768" s="87"/>
      <c r="C768" s="87"/>
      <c r="D768" s="78"/>
      <c r="E768" s="87"/>
      <c r="F768" s="86"/>
      <c r="G768" s="97"/>
      <c r="H768" s="86"/>
      <c r="I768" s="86"/>
      <c r="J768" s="86"/>
      <c r="K768" s="87"/>
      <c r="L768" s="88"/>
      <c r="M768" s="73"/>
      <c r="N768" s="73"/>
      <c r="P768" s="29"/>
    </row>
    <row r="769">
      <c r="A769" s="96"/>
      <c r="B769" s="87"/>
      <c r="C769" s="87"/>
      <c r="D769" s="78"/>
      <c r="E769" s="87"/>
      <c r="F769" s="86"/>
      <c r="G769" s="97"/>
      <c r="H769" s="86"/>
      <c r="I769" s="86"/>
      <c r="J769" s="86"/>
      <c r="K769" s="87"/>
      <c r="L769" s="88"/>
      <c r="M769" s="73"/>
      <c r="N769" s="73"/>
      <c r="P769" s="29"/>
    </row>
    <row r="770">
      <c r="A770" s="96"/>
      <c r="B770" s="87"/>
      <c r="C770" s="87"/>
      <c r="D770" s="78"/>
      <c r="E770" s="87"/>
      <c r="F770" s="86"/>
      <c r="G770" s="97"/>
      <c r="H770" s="86"/>
      <c r="I770" s="86"/>
      <c r="J770" s="86"/>
      <c r="K770" s="87"/>
      <c r="L770" s="88"/>
      <c r="M770" s="73"/>
      <c r="N770" s="73"/>
      <c r="P770" s="29"/>
    </row>
    <row r="771">
      <c r="A771" s="96"/>
      <c r="B771" s="87"/>
      <c r="C771" s="87"/>
      <c r="D771" s="78"/>
      <c r="E771" s="87"/>
      <c r="F771" s="86"/>
      <c r="G771" s="97"/>
      <c r="H771" s="86"/>
      <c r="I771" s="86"/>
      <c r="J771" s="86"/>
      <c r="K771" s="87"/>
      <c r="L771" s="88"/>
      <c r="M771" s="73"/>
      <c r="N771" s="73"/>
      <c r="P771" s="29"/>
    </row>
    <row r="772">
      <c r="A772" s="96"/>
      <c r="B772" s="87"/>
      <c r="C772" s="87"/>
      <c r="D772" s="78"/>
      <c r="E772" s="87"/>
      <c r="F772" s="86"/>
      <c r="G772" s="97"/>
      <c r="H772" s="86"/>
      <c r="I772" s="86"/>
      <c r="J772" s="86"/>
      <c r="K772" s="87"/>
      <c r="L772" s="88"/>
      <c r="M772" s="73"/>
      <c r="N772" s="73"/>
      <c r="P772" s="29"/>
    </row>
    <row r="773">
      <c r="A773" s="96"/>
      <c r="B773" s="87"/>
      <c r="C773" s="87"/>
      <c r="D773" s="78"/>
      <c r="E773" s="87"/>
      <c r="F773" s="86"/>
      <c r="G773" s="97"/>
      <c r="H773" s="86"/>
      <c r="I773" s="86"/>
      <c r="J773" s="86"/>
      <c r="K773" s="87"/>
      <c r="L773" s="88"/>
      <c r="M773" s="73"/>
      <c r="N773" s="73"/>
      <c r="P773" s="29"/>
    </row>
    <row r="774">
      <c r="A774" s="96"/>
      <c r="B774" s="87"/>
      <c r="C774" s="87"/>
      <c r="D774" s="78"/>
      <c r="E774" s="87"/>
      <c r="F774" s="86"/>
      <c r="G774" s="97"/>
      <c r="H774" s="86"/>
      <c r="I774" s="86"/>
      <c r="J774" s="86"/>
      <c r="K774" s="87"/>
      <c r="L774" s="88"/>
      <c r="M774" s="73"/>
      <c r="N774" s="73"/>
      <c r="P774" s="29"/>
    </row>
    <row r="775">
      <c r="A775" s="96"/>
      <c r="B775" s="87"/>
      <c r="C775" s="87"/>
      <c r="D775" s="78"/>
      <c r="E775" s="87"/>
      <c r="F775" s="86"/>
      <c r="G775" s="97"/>
      <c r="H775" s="86"/>
      <c r="I775" s="86"/>
      <c r="J775" s="86"/>
      <c r="K775" s="87"/>
      <c r="L775" s="88"/>
      <c r="M775" s="73"/>
      <c r="N775" s="73"/>
      <c r="P775" s="29"/>
    </row>
    <row r="776">
      <c r="A776" s="96"/>
      <c r="B776" s="87"/>
      <c r="C776" s="87"/>
      <c r="D776" s="78"/>
      <c r="E776" s="87"/>
      <c r="F776" s="86"/>
      <c r="G776" s="97"/>
      <c r="H776" s="86"/>
      <c r="I776" s="86"/>
      <c r="J776" s="86"/>
      <c r="K776" s="87"/>
      <c r="L776" s="88"/>
      <c r="M776" s="73"/>
      <c r="N776" s="73"/>
      <c r="P776" s="29"/>
    </row>
    <row r="777">
      <c r="A777" s="96"/>
      <c r="B777" s="87"/>
      <c r="C777" s="87"/>
      <c r="D777" s="78"/>
      <c r="E777" s="87"/>
      <c r="F777" s="86"/>
      <c r="G777" s="97"/>
      <c r="H777" s="86"/>
      <c r="I777" s="86"/>
      <c r="J777" s="86"/>
      <c r="K777" s="87"/>
      <c r="L777" s="88"/>
      <c r="M777" s="73"/>
      <c r="N777" s="73"/>
      <c r="P777" s="29"/>
    </row>
    <row r="778">
      <c r="A778" s="96"/>
      <c r="B778" s="87"/>
      <c r="C778" s="87"/>
      <c r="D778" s="78"/>
      <c r="E778" s="87"/>
      <c r="F778" s="86"/>
      <c r="G778" s="97"/>
      <c r="H778" s="86"/>
      <c r="I778" s="86"/>
      <c r="J778" s="86"/>
      <c r="K778" s="87"/>
      <c r="L778" s="88"/>
      <c r="M778" s="73"/>
      <c r="N778" s="73"/>
      <c r="P778" s="29"/>
    </row>
    <row r="779">
      <c r="A779" s="96"/>
      <c r="B779" s="87"/>
      <c r="C779" s="87"/>
      <c r="D779" s="78"/>
      <c r="E779" s="87"/>
      <c r="F779" s="86"/>
      <c r="G779" s="97"/>
      <c r="H779" s="86"/>
      <c r="I779" s="86"/>
      <c r="J779" s="86"/>
      <c r="K779" s="87"/>
      <c r="L779" s="88"/>
      <c r="M779" s="73"/>
      <c r="N779" s="73"/>
      <c r="P779" s="29"/>
    </row>
    <row r="780">
      <c r="A780" s="96"/>
      <c r="B780" s="87"/>
      <c r="C780" s="87"/>
      <c r="D780" s="78"/>
      <c r="E780" s="87"/>
      <c r="F780" s="86"/>
      <c r="G780" s="97"/>
      <c r="H780" s="86"/>
      <c r="I780" s="86"/>
      <c r="J780" s="86"/>
      <c r="K780" s="87"/>
      <c r="L780" s="88"/>
      <c r="M780" s="73"/>
      <c r="N780" s="73"/>
      <c r="P780" s="29"/>
    </row>
    <row r="781">
      <c r="A781" s="96"/>
      <c r="B781" s="87"/>
      <c r="C781" s="87"/>
      <c r="D781" s="78"/>
      <c r="E781" s="87"/>
      <c r="F781" s="86"/>
      <c r="G781" s="97"/>
      <c r="H781" s="86"/>
      <c r="I781" s="86"/>
      <c r="J781" s="86"/>
      <c r="K781" s="87"/>
      <c r="L781" s="88"/>
      <c r="M781" s="73"/>
      <c r="N781" s="73"/>
      <c r="P781" s="29"/>
    </row>
    <row r="782">
      <c r="A782" s="96"/>
      <c r="B782" s="87"/>
      <c r="C782" s="87"/>
      <c r="D782" s="78"/>
      <c r="E782" s="87"/>
      <c r="F782" s="86"/>
      <c r="G782" s="97"/>
      <c r="H782" s="86"/>
      <c r="I782" s="86"/>
      <c r="J782" s="86"/>
      <c r="K782" s="87"/>
      <c r="L782" s="88"/>
      <c r="M782" s="73"/>
      <c r="N782" s="73"/>
      <c r="P782" s="29"/>
    </row>
    <row r="783">
      <c r="A783" s="96"/>
      <c r="B783" s="87"/>
      <c r="C783" s="87"/>
      <c r="D783" s="78"/>
      <c r="E783" s="87"/>
      <c r="F783" s="86"/>
      <c r="G783" s="97"/>
      <c r="H783" s="86"/>
      <c r="I783" s="86"/>
      <c r="J783" s="86"/>
      <c r="K783" s="87"/>
      <c r="L783" s="88"/>
      <c r="M783" s="73"/>
      <c r="N783" s="73"/>
      <c r="P783" s="29"/>
    </row>
    <row r="784">
      <c r="A784" s="96"/>
      <c r="B784" s="87"/>
      <c r="C784" s="87"/>
      <c r="D784" s="78"/>
      <c r="E784" s="87"/>
      <c r="F784" s="86"/>
      <c r="G784" s="97"/>
      <c r="H784" s="86"/>
      <c r="I784" s="86"/>
      <c r="J784" s="86"/>
      <c r="K784" s="87"/>
      <c r="L784" s="88"/>
      <c r="M784" s="73"/>
      <c r="N784" s="73"/>
      <c r="P784" s="29"/>
    </row>
    <row r="785">
      <c r="A785" s="96"/>
      <c r="B785" s="87"/>
      <c r="C785" s="87"/>
      <c r="D785" s="78"/>
      <c r="E785" s="87"/>
      <c r="F785" s="86"/>
      <c r="G785" s="97"/>
      <c r="H785" s="86"/>
      <c r="I785" s="86"/>
      <c r="J785" s="86"/>
      <c r="K785" s="87"/>
      <c r="L785" s="88"/>
      <c r="M785" s="73"/>
      <c r="N785" s="73"/>
      <c r="P785" s="29"/>
    </row>
    <row r="786">
      <c r="A786" s="96"/>
      <c r="B786" s="87"/>
      <c r="C786" s="87"/>
      <c r="D786" s="78"/>
      <c r="E786" s="87"/>
      <c r="F786" s="86"/>
      <c r="G786" s="97"/>
      <c r="H786" s="86"/>
      <c r="I786" s="86"/>
      <c r="J786" s="86"/>
      <c r="K786" s="87"/>
      <c r="L786" s="88"/>
      <c r="M786" s="73"/>
      <c r="N786" s="73"/>
      <c r="P786" s="29"/>
    </row>
    <row r="787">
      <c r="A787" s="96"/>
      <c r="B787" s="87"/>
      <c r="C787" s="87"/>
      <c r="D787" s="78"/>
      <c r="E787" s="87"/>
      <c r="F787" s="86"/>
      <c r="G787" s="97"/>
      <c r="H787" s="86"/>
      <c r="I787" s="86"/>
      <c r="J787" s="86"/>
      <c r="K787" s="87"/>
      <c r="L787" s="88"/>
      <c r="M787" s="73"/>
      <c r="N787" s="73"/>
      <c r="P787" s="29"/>
    </row>
    <row r="788">
      <c r="A788" s="96"/>
      <c r="B788" s="87"/>
      <c r="C788" s="87"/>
      <c r="D788" s="78"/>
      <c r="E788" s="87"/>
      <c r="F788" s="86"/>
      <c r="G788" s="97"/>
      <c r="H788" s="86"/>
      <c r="I788" s="86"/>
      <c r="J788" s="86"/>
      <c r="K788" s="87"/>
      <c r="L788" s="88"/>
      <c r="M788" s="73"/>
      <c r="N788" s="73"/>
      <c r="P788" s="29"/>
    </row>
    <row r="789">
      <c r="A789" s="96"/>
      <c r="B789" s="87"/>
      <c r="C789" s="87"/>
      <c r="D789" s="78"/>
      <c r="E789" s="87"/>
      <c r="F789" s="86"/>
      <c r="G789" s="97"/>
      <c r="H789" s="86"/>
      <c r="I789" s="86"/>
      <c r="J789" s="86"/>
      <c r="K789" s="87"/>
      <c r="L789" s="88"/>
      <c r="M789" s="73"/>
      <c r="N789" s="73"/>
      <c r="P789" s="29"/>
    </row>
    <row r="790">
      <c r="A790" s="96"/>
      <c r="B790" s="87"/>
      <c r="C790" s="87"/>
      <c r="D790" s="78"/>
      <c r="E790" s="87"/>
      <c r="F790" s="86"/>
      <c r="G790" s="97"/>
      <c r="H790" s="86"/>
      <c r="I790" s="86"/>
      <c r="J790" s="86"/>
      <c r="K790" s="87"/>
      <c r="L790" s="88"/>
      <c r="M790" s="73"/>
      <c r="N790" s="73"/>
      <c r="P790" s="29"/>
    </row>
    <row r="791">
      <c r="A791" s="96"/>
      <c r="B791" s="87"/>
      <c r="C791" s="87"/>
      <c r="D791" s="78"/>
      <c r="E791" s="87"/>
      <c r="F791" s="86"/>
      <c r="G791" s="97"/>
      <c r="H791" s="86"/>
      <c r="I791" s="86"/>
      <c r="J791" s="86"/>
      <c r="K791" s="87"/>
      <c r="L791" s="88"/>
      <c r="M791" s="73"/>
      <c r="N791" s="73"/>
      <c r="P791" s="29"/>
    </row>
    <row r="792">
      <c r="A792" s="96"/>
      <c r="B792" s="87"/>
      <c r="C792" s="87"/>
      <c r="D792" s="78"/>
      <c r="E792" s="87"/>
      <c r="F792" s="86"/>
      <c r="G792" s="97"/>
      <c r="H792" s="86"/>
      <c r="I792" s="86"/>
      <c r="J792" s="86"/>
      <c r="K792" s="87"/>
      <c r="L792" s="88"/>
      <c r="M792" s="73"/>
      <c r="N792" s="73"/>
      <c r="P792" s="29"/>
    </row>
    <row r="793">
      <c r="A793" s="96"/>
      <c r="B793" s="87"/>
      <c r="C793" s="87"/>
      <c r="D793" s="78"/>
      <c r="E793" s="87"/>
      <c r="F793" s="86"/>
      <c r="G793" s="97"/>
      <c r="H793" s="86"/>
      <c r="I793" s="86"/>
      <c r="J793" s="86"/>
      <c r="K793" s="87"/>
      <c r="L793" s="88"/>
      <c r="M793" s="73"/>
      <c r="N793" s="73"/>
      <c r="P793" s="29"/>
    </row>
    <row r="794">
      <c r="A794" s="96"/>
      <c r="B794" s="87"/>
      <c r="C794" s="87"/>
      <c r="D794" s="78"/>
      <c r="E794" s="87"/>
      <c r="F794" s="86"/>
      <c r="G794" s="97"/>
      <c r="H794" s="86"/>
      <c r="I794" s="86"/>
      <c r="J794" s="86"/>
      <c r="K794" s="87"/>
      <c r="L794" s="88"/>
      <c r="M794" s="73"/>
      <c r="N794" s="73"/>
      <c r="P794" s="29"/>
    </row>
    <row r="795">
      <c r="A795" s="96"/>
      <c r="B795" s="87"/>
      <c r="C795" s="87"/>
      <c r="D795" s="78"/>
      <c r="E795" s="87"/>
      <c r="F795" s="86"/>
      <c r="G795" s="97"/>
      <c r="H795" s="86"/>
      <c r="I795" s="86"/>
      <c r="J795" s="86"/>
      <c r="K795" s="87"/>
      <c r="L795" s="88"/>
      <c r="M795" s="73"/>
      <c r="N795" s="73"/>
      <c r="P795" s="29"/>
    </row>
    <row r="796">
      <c r="A796" s="96"/>
      <c r="B796" s="87"/>
      <c r="C796" s="87"/>
      <c r="D796" s="78"/>
      <c r="E796" s="87"/>
      <c r="F796" s="86"/>
      <c r="G796" s="97"/>
      <c r="H796" s="86"/>
      <c r="I796" s="86"/>
      <c r="J796" s="86"/>
      <c r="K796" s="87"/>
      <c r="L796" s="88"/>
      <c r="M796" s="73"/>
      <c r="N796" s="73"/>
      <c r="P796" s="29"/>
    </row>
    <row r="797">
      <c r="A797" s="96"/>
      <c r="B797" s="87"/>
      <c r="C797" s="87"/>
      <c r="D797" s="78"/>
      <c r="E797" s="87"/>
      <c r="F797" s="86"/>
      <c r="G797" s="97"/>
      <c r="H797" s="86"/>
      <c r="I797" s="86"/>
      <c r="J797" s="86"/>
      <c r="K797" s="87"/>
      <c r="L797" s="88"/>
      <c r="M797" s="73"/>
      <c r="N797" s="73"/>
      <c r="P797" s="29"/>
    </row>
    <row r="798">
      <c r="A798" s="96"/>
      <c r="B798" s="87"/>
      <c r="C798" s="87"/>
      <c r="D798" s="78"/>
      <c r="E798" s="87"/>
      <c r="F798" s="86"/>
      <c r="G798" s="97"/>
      <c r="H798" s="86"/>
      <c r="I798" s="86"/>
      <c r="J798" s="86"/>
      <c r="K798" s="87"/>
      <c r="L798" s="88"/>
      <c r="M798" s="73"/>
      <c r="N798" s="73"/>
      <c r="P798" s="29"/>
    </row>
    <row r="799">
      <c r="A799" s="96"/>
      <c r="B799" s="87"/>
      <c r="C799" s="87"/>
      <c r="D799" s="78"/>
      <c r="E799" s="87"/>
      <c r="F799" s="86"/>
      <c r="G799" s="97"/>
      <c r="H799" s="86"/>
      <c r="I799" s="86"/>
      <c r="J799" s="86"/>
      <c r="K799" s="87"/>
      <c r="L799" s="88"/>
      <c r="M799" s="73"/>
      <c r="N799" s="73"/>
      <c r="P799" s="29"/>
    </row>
    <row r="800">
      <c r="A800" s="96"/>
      <c r="B800" s="87"/>
      <c r="C800" s="87"/>
      <c r="D800" s="78"/>
      <c r="E800" s="87"/>
      <c r="F800" s="86"/>
      <c r="G800" s="97"/>
      <c r="H800" s="86"/>
      <c r="I800" s="86"/>
      <c r="J800" s="86"/>
      <c r="K800" s="87"/>
      <c r="L800" s="88"/>
      <c r="M800" s="73"/>
      <c r="N800" s="73"/>
      <c r="P800" s="29"/>
    </row>
    <row r="801">
      <c r="A801" s="96"/>
      <c r="B801" s="87"/>
      <c r="C801" s="87"/>
      <c r="D801" s="78"/>
      <c r="E801" s="87"/>
      <c r="F801" s="86"/>
      <c r="G801" s="97"/>
      <c r="H801" s="86"/>
      <c r="I801" s="86"/>
      <c r="J801" s="86"/>
      <c r="K801" s="87"/>
      <c r="L801" s="88"/>
      <c r="M801" s="73"/>
      <c r="N801" s="73"/>
      <c r="P801" s="29"/>
    </row>
    <row r="802">
      <c r="A802" s="96"/>
      <c r="B802" s="87"/>
      <c r="C802" s="87"/>
      <c r="D802" s="78"/>
      <c r="E802" s="87"/>
      <c r="F802" s="86"/>
      <c r="G802" s="97"/>
      <c r="H802" s="86"/>
      <c r="I802" s="86"/>
      <c r="J802" s="86"/>
      <c r="K802" s="87"/>
      <c r="L802" s="88"/>
      <c r="M802" s="73"/>
      <c r="N802" s="73"/>
      <c r="P802" s="29"/>
    </row>
    <row r="803">
      <c r="A803" s="96"/>
      <c r="B803" s="87"/>
      <c r="C803" s="87"/>
      <c r="D803" s="78"/>
      <c r="E803" s="87"/>
      <c r="F803" s="86"/>
      <c r="G803" s="97"/>
      <c r="H803" s="86"/>
      <c r="I803" s="86"/>
      <c r="J803" s="86"/>
      <c r="K803" s="87"/>
      <c r="L803" s="88"/>
      <c r="M803" s="73"/>
      <c r="N803" s="73"/>
      <c r="P803" s="29"/>
    </row>
    <row r="804">
      <c r="A804" s="96"/>
      <c r="B804" s="87"/>
      <c r="C804" s="87"/>
      <c r="D804" s="78"/>
      <c r="E804" s="87"/>
      <c r="F804" s="86"/>
      <c r="G804" s="97"/>
      <c r="H804" s="86"/>
      <c r="I804" s="86"/>
      <c r="J804" s="86"/>
      <c r="K804" s="87"/>
      <c r="L804" s="88"/>
      <c r="M804" s="73"/>
      <c r="N804" s="73"/>
      <c r="P804" s="29"/>
    </row>
    <row r="805">
      <c r="A805" s="96"/>
      <c r="B805" s="87"/>
      <c r="C805" s="87"/>
      <c r="D805" s="78"/>
      <c r="E805" s="87"/>
      <c r="F805" s="86"/>
      <c r="G805" s="97"/>
      <c r="H805" s="86"/>
      <c r="I805" s="86"/>
      <c r="J805" s="86"/>
      <c r="K805" s="87"/>
      <c r="L805" s="88"/>
      <c r="M805" s="73"/>
      <c r="N805" s="73"/>
      <c r="P805" s="29"/>
    </row>
    <row r="806">
      <c r="A806" s="96"/>
      <c r="B806" s="87"/>
      <c r="C806" s="87"/>
      <c r="D806" s="78"/>
      <c r="E806" s="87"/>
      <c r="F806" s="86"/>
      <c r="G806" s="97"/>
      <c r="H806" s="86"/>
      <c r="I806" s="86"/>
      <c r="J806" s="86"/>
      <c r="K806" s="87"/>
      <c r="L806" s="88"/>
      <c r="M806" s="73"/>
      <c r="N806" s="73"/>
      <c r="P806" s="29"/>
    </row>
    <row r="807">
      <c r="A807" s="96"/>
      <c r="B807" s="87"/>
      <c r="C807" s="87"/>
      <c r="D807" s="78"/>
      <c r="E807" s="87"/>
      <c r="F807" s="86"/>
      <c r="G807" s="97"/>
      <c r="H807" s="86"/>
      <c r="I807" s="86"/>
      <c r="J807" s="86"/>
      <c r="K807" s="87"/>
      <c r="L807" s="88"/>
      <c r="M807" s="73"/>
      <c r="N807" s="73"/>
      <c r="P807" s="29"/>
    </row>
    <row r="808">
      <c r="A808" s="96"/>
      <c r="B808" s="87"/>
      <c r="C808" s="87"/>
      <c r="D808" s="78"/>
      <c r="E808" s="87"/>
      <c r="F808" s="86"/>
      <c r="G808" s="97"/>
      <c r="H808" s="86"/>
      <c r="I808" s="86"/>
      <c r="J808" s="86"/>
      <c r="K808" s="87"/>
      <c r="L808" s="88"/>
      <c r="M808" s="73"/>
      <c r="N808" s="73"/>
      <c r="P808" s="29"/>
    </row>
    <row r="809">
      <c r="A809" s="96"/>
      <c r="B809" s="87"/>
      <c r="C809" s="87"/>
      <c r="D809" s="78"/>
      <c r="E809" s="87"/>
      <c r="F809" s="86"/>
      <c r="G809" s="97"/>
      <c r="H809" s="86"/>
      <c r="I809" s="86"/>
      <c r="J809" s="86"/>
      <c r="K809" s="87"/>
      <c r="L809" s="88"/>
      <c r="M809" s="73"/>
      <c r="N809" s="73"/>
      <c r="P809" s="29"/>
    </row>
    <row r="810">
      <c r="A810" s="96"/>
      <c r="B810" s="87"/>
      <c r="C810" s="87"/>
      <c r="D810" s="78"/>
      <c r="E810" s="87"/>
      <c r="F810" s="86"/>
      <c r="G810" s="97"/>
      <c r="H810" s="86"/>
      <c r="I810" s="86"/>
      <c r="J810" s="86"/>
      <c r="K810" s="87"/>
      <c r="L810" s="88"/>
      <c r="M810" s="73"/>
      <c r="N810" s="73"/>
      <c r="P810" s="29"/>
    </row>
    <row r="811">
      <c r="A811" s="96"/>
      <c r="B811" s="87"/>
      <c r="C811" s="87"/>
      <c r="D811" s="78"/>
      <c r="E811" s="87"/>
      <c r="F811" s="86"/>
      <c r="G811" s="97"/>
      <c r="H811" s="86"/>
      <c r="I811" s="86"/>
      <c r="J811" s="86"/>
      <c r="K811" s="87"/>
      <c r="L811" s="88"/>
      <c r="M811" s="73"/>
      <c r="N811" s="73"/>
      <c r="P811" s="29"/>
    </row>
    <row r="812">
      <c r="A812" s="96"/>
      <c r="B812" s="87"/>
      <c r="C812" s="87"/>
      <c r="D812" s="78"/>
      <c r="E812" s="87"/>
      <c r="F812" s="86"/>
      <c r="G812" s="97"/>
      <c r="H812" s="86"/>
      <c r="I812" s="86"/>
      <c r="J812" s="86"/>
      <c r="K812" s="87"/>
      <c r="L812" s="88"/>
      <c r="M812" s="73"/>
      <c r="N812" s="73"/>
      <c r="P812" s="29"/>
    </row>
    <row r="813">
      <c r="A813" s="96"/>
      <c r="B813" s="87"/>
      <c r="C813" s="87"/>
      <c r="D813" s="78"/>
      <c r="E813" s="87"/>
      <c r="F813" s="86"/>
      <c r="G813" s="97"/>
      <c r="H813" s="86"/>
      <c r="I813" s="86"/>
      <c r="J813" s="86"/>
      <c r="K813" s="87"/>
      <c r="L813" s="88"/>
      <c r="M813" s="73"/>
      <c r="N813" s="73"/>
      <c r="P813" s="29"/>
    </row>
    <row r="814">
      <c r="A814" s="96"/>
      <c r="B814" s="87"/>
      <c r="C814" s="87"/>
      <c r="D814" s="78"/>
      <c r="E814" s="87"/>
      <c r="F814" s="86"/>
      <c r="G814" s="97"/>
      <c r="H814" s="86"/>
      <c r="I814" s="86"/>
      <c r="J814" s="86"/>
      <c r="K814" s="87"/>
      <c r="L814" s="88"/>
      <c r="M814" s="73"/>
      <c r="N814" s="73"/>
      <c r="P814" s="29"/>
    </row>
    <row r="815">
      <c r="A815" s="96"/>
      <c r="B815" s="87"/>
      <c r="C815" s="87"/>
      <c r="D815" s="78"/>
      <c r="E815" s="87"/>
      <c r="F815" s="86"/>
      <c r="G815" s="97"/>
      <c r="H815" s="86"/>
      <c r="I815" s="86"/>
      <c r="J815" s="86"/>
      <c r="K815" s="87"/>
      <c r="L815" s="88"/>
      <c r="M815" s="73"/>
      <c r="N815" s="73"/>
      <c r="P815" s="29"/>
    </row>
    <row r="816">
      <c r="A816" s="96"/>
      <c r="B816" s="87"/>
      <c r="C816" s="87"/>
      <c r="D816" s="78"/>
      <c r="E816" s="87"/>
      <c r="F816" s="86"/>
      <c r="G816" s="97"/>
      <c r="H816" s="86"/>
      <c r="I816" s="86"/>
      <c r="J816" s="86"/>
      <c r="K816" s="87"/>
      <c r="L816" s="88"/>
      <c r="M816" s="73"/>
      <c r="N816" s="73"/>
      <c r="P816" s="29"/>
    </row>
    <row r="817">
      <c r="A817" s="96"/>
      <c r="B817" s="87"/>
      <c r="C817" s="87"/>
      <c r="D817" s="78"/>
      <c r="E817" s="87"/>
      <c r="F817" s="86"/>
      <c r="G817" s="97"/>
      <c r="H817" s="86"/>
      <c r="I817" s="86"/>
      <c r="J817" s="86"/>
      <c r="K817" s="87"/>
      <c r="L817" s="88"/>
      <c r="M817" s="73"/>
      <c r="N817" s="73"/>
      <c r="P817" s="29"/>
    </row>
    <row r="818">
      <c r="A818" s="96"/>
      <c r="B818" s="87"/>
      <c r="C818" s="87"/>
      <c r="D818" s="78"/>
      <c r="E818" s="87"/>
      <c r="F818" s="86"/>
      <c r="G818" s="97"/>
      <c r="H818" s="86"/>
      <c r="I818" s="86"/>
      <c r="J818" s="86"/>
      <c r="K818" s="87"/>
      <c r="L818" s="88"/>
      <c r="M818" s="73"/>
      <c r="N818" s="73"/>
      <c r="P818" s="29"/>
    </row>
    <row r="819">
      <c r="A819" s="96"/>
      <c r="B819" s="87"/>
      <c r="C819" s="87"/>
      <c r="D819" s="78"/>
      <c r="E819" s="87"/>
      <c r="F819" s="86"/>
      <c r="G819" s="97"/>
      <c r="H819" s="86"/>
      <c r="I819" s="86"/>
      <c r="J819" s="86"/>
      <c r="K819" s="87"/>
      <c r="L819" s="88"/>
      <c r="M819" s="73"/>
      <c r="N819" s="73"/>
      <c r="P819" s="29"/>
    </row>
    <row r="820">
      <c r="A820" s="96"/>
      <c r="B820" s="87"/>
      <c r="C820" s="87"/>
      <c r="D820" s="78"/>
      <c r="E820" s="87"/>
      <c r="F820" s="86"/>
      <c r="G820" s="97"/>
      <c r="H820" s="86"/>
      <c r="I820" s="86"/>
      <c r="J820" s="86"/>
      <c r="K820" s="87"/>
      <c r="L820" s="88"/>
      <c r="M820" s="73"/>
      <c r="N820" s="73"/>
      <c r="P820" s="29"/>
    </row>
    <row r="821">
      <c r="A821" s="96"/>
      <c r="B821" s="87"/>
      <c r="C821" s="87"/>
      <c r="D821" s="78"/>
      <c r="E821" s="87"/>
      <c r="F821" s="86"/>
      <c r="G821" s="97"/>
      <c r="H821" s="86"/>
      <c r="I821" s="86"/>
      <c r="J821" s="86"/>
      <c r="K821" s="87"/>
      <c r="L821" s="88"/>
      <c r="M821" s="73"/>
      <c r="N821" s="73"/>
      <c r="P821" s="29"/>
    </row>
    <row r="822">
      <c r="A822" s="96"/>
      <c r="B822" s="87"/>
      <c r="C822" s="87"/>
      <c r="D822" s="78"/>
      <c r="E822" s="87"/>
      <c r="F822" s="86"/>
      <c r="G822" s="97"/>
      <c r="H822" s="86"/>
      <c r="I822" s="86"/>
      <c r="J822" s="86"/>
      <c r="K822" s="87"/>
      <c r="L822" s="88"/>
      <c r="M822" s="73"/>
      <c r="N822" s="73"/>
      <c r="P822" s="29"/>
    </row>
    <row r="823">
      <c r="A823" s="96"/>
      <c r="B823" s="87"/>
      <c r="C823" s="87"/>
      <c r="D823" s="78"/>
      <c r="E823" s="87"/>
      <c r="F823" s="86"/>
      <c r="G823" s="97"/>
      <c r="H823" s="86"/>
      <c r="I823" s="86"/>
      <c r="J823" s="86"/>
      <c r="K823" s="87"/>
      <c r="L823" s="88"/>
      <c r="M823" s="73"/>
      <c r="N823" s="73"/>
      <c r="P823" s="29"/>
    </row>
    <row r="824">
      <c r="A824" s="96"/>
      <c r="B824" s="87"/>
      <c r="C824" s="87"/>
      <c r="D824" s="78"/>
      <c r="E824" s="87"/>
      <c r="F824" s="86"/>
      <c r="G824" s="97"/>
      <c r="H824" s="86"/>
      <c r="I824" s="86"/>
      <c r="J824" s="86"/>
      <c r="K824" s="87"/>
      <c r="L824" s="88"/>
      <c r="M824" s="73"/>
      <c r="N824" s="73"/>
      <c r="P824" s="29"/>
    </row>
    <row r="825">
      <c r="A825" s="96"/>
      <c r="B825" s="87"/>
      <c r="C825" s="87"/>
      <c r="D825" s="78"/>
      <c r="E825" s="87"/>
      <c r="F825" s="86"/>
      <c r="G825" s="97"/>
      <c r="H825" s="86"/>
      <c r="I825" s="86"/>
      <c r="J825" s="86"/>
      <c r="K825" s="87"/>
      <c r="L825" s="88"/>
      <c r="M825" s="73"/>
      <c r="N825" s="73"/>
      <c r="P825" s="29"/>
    </row>
    <row r="826">
      <c r="A826" s="96"/>
      <c r="B826" s="87"/>
      <c r="C826" s="87"/>
      <c r="D826" s="78"/>
      <c r="E826" s="87"/>
      <c r="F826" s="86"/>
      <c r="G826" s="97"/>
      <c r="H826" s="86"/>
      <c r="I826" s="86"/>
      <c r="J826" s="86"/>
      <c r="K826" s="87"/>
      <c r="L826" s="88"/>
      <c r="M826" s="73"/>
      <c r="N826" s="73"/>
      <c r="P826" s="29"/>
    </row>
    <row r="827">
      <c r="A827" s="96"/>
      <c r="B827" s="87"/>
      <c r="C827" s="87"/>
      <c r="D827" s="78"/>
      <c r="E827" s="87"/>
      <c r="F827" s="86"/>
      <c r="G827" s="97"/>
      <c r="H827" s="86"/>
      <c r="I827" s="86"/>
      <c r="J827" s="86"/>
      <c r="K827" s="87"/>
      <c r="L827" s="88"/>
      <c r="M827" s="73"/>
      <c r="N827" s="73"/>
      <c r="P827" s="29"/>
    </row>
    <row r="828">
      <c r="A828" s="96"/>
      <c r="B828" s="87"/>
      <c r="C828" s="87"/>
      <c r="D828" s="78"/>
      <c r="E828" s="87"/>
      <c r="F828" s="86"/>
      <c r="G828" s="97"/>
      <c r="H828" s="86"/>
      <c r="I828" s="86"/>
      <c r="J828" s="86"/>
      <c r="K828" s="87"/>
      <c r="L828" s="88"/>
      <c r="M828" s="73"/>
      <c r="N828" s="73"/>
      <c r="P828" s="29"/>
    </row>
    <row r="829">
      <c r="A829" s="96"/>
      <c r="B829" s="87"/>
      <c r="C829" s="87"/>
      <c r="D829" s="78"/>
      <c r="E829" s="87"/>
      <c r="F829" s="86"/>
      <c r="G829" s="97"/>
      <c r="H829" s="86"/>
      <c r="I829" s="86"/>
      <c r="J829" s="86"/>
      <c r="K829" s="87"/>
      <c r="L829" s="88"/>
      <c r="M829" s="73"/>
      <c r="N829" s="73"/>
      <c r="P829" s="29"/>
    </row>
    <row r="830">
      <c r="A830" s="96"/>
      <c r="B830" s="87"/>
      <c r="C830" s="87"/>
      <c r="D830" s="78"/>
      <c r="E830" s="87"/>
      <c r="F830" s="86"/>
      <c r="G830" s="97"/>
      <c r="H830" s="86"/>
      <c r="I830" s="86"/>
      <c r="J830" s="86"/>
      <c r="K830" s="87"/>
      <c r="L830" s="88"/>
      <c r="M830" s="73"/>
      <c r="N830" s="73"/>
      <c r="P830" s="29"/>
    </row>
    <row r="831">
      <c r="A831" s="96"/>
      <c r="B831" s="87"/>
      <c r="C831" s="87"/>
      <c r="D831" s="78"/>
      <c r="E831" s="87"/>
      <c r="F831" s="86"/>
      <c r="G831" s="97"/>
      <c r="H831" s="86"/>
      <c r="I831" s="86"/>
      <c r="J831" s="86"/>
      <c r="K831" s="87"/>
      <c r="L831" s="88"/>
      <c r="M831" s="73"/>
      <c r="N831" s="73"/>
      <c r="P831" s="29"/>
    </row>
    <row r="832">
      <c r="A832" s="96"/>
      <c r="B832" s="87"/>
      <c r="C832" s="87"/>
      <c r="D832" s="78"/>
      <c r="E832" s="87"/>
      <c r="F832" s="86"/>
      <c r="G832" s="97"/>
      <c r="H832" s="86"/>
      <c r="I832" s="86"/>
      <c r="J832" s="86"/>
      <c r="K832" s="87"/>
      <c r="L832" s="88"/>
      <c r="M832" s="73"/>
      <c r="N832" s="73"/>
      <c r="P832" s="29"/>
    </row>
    <row r="833">
      <c r="A833" s="96"/>
      <c r="B833" s="87"/>
      <c r="C833" s="87"/>
      <c r="D833" s="78"/>
      <c r="E833" s="87"/>
      <c r="F833" s="86"/>
      <c r="G833" s="97"/>
      <c r="H833" s="86"/>
      <c r="I833" s="86"/>
      <c r="J833" s="86"/>
      <c r="K833" s="87"/>
      <c r="L833" s="88"/>
      <c r="M833" s="73"/>
      <c r="N833" s="73"/>
      <c r="P833" s="29"/>
    </row>
    <row r="834">
      <c r="A834" s="96"/>
      <c r="B834" s="87"/>
      <c r="C834" s="87"/>
      <c r="D834" s="78"/>
      <c r="E834" s="87"/>
      <c r="F834" s="86"/>
      <c r="G834" s="97"/>
      <c r="H834" s="86"/>
      <c r="I834" s="86"/>
      <c r="J834" s="86"/>
      <c r="K834" s="87"/>
      <c r="L834" s="88"/>
      <c r="M834" s="73"/>
      <c r="N834" s="73"/>
      <c r="P834" s="29"/>
    </row>
    <row r="835">
      <c r="A835" s="96"/>
      <c r="B835" s="87"/>
      <c r="C835" s="87"/>
      <c r="D835" s="78"/>
      <c r="E835" s="87"/>
      <c r="F835" s="86"/>
      <c r="G835" s="97"/>
      <c r="H835" s="86"/>
      <c r="I835" s="86"/>
      <c r="J835" s="86"/>
      <c r="K835" s="87"/>
      <c r="L835" s="88"/>
      <c r="M835" s="73"/>
      <c r="N835" s="73"/>
      <c r="P835" s="29"/>
    </row>
    <row r="836">
      <c r="A836" s="96"/>
      <c r="B836" s="87"/>
      <c r="C836" s="87"/>
      <c r="D836" s="78"/>
      <c r="E836" s="87"/>
      <c r="F836" s="86"/>
      <c r="G836" s="97"/>
      <c r="H836" s="86"/>
      <c r="I836" s="86"/>
      <c r="J836" s="86"/>
      <c r="K836" s="87"/>
      <c r="L836" s="88"/>
      <c r="M836" s="73"/>
      <c r="N836" s="73"/>
      <c r="P836" s="29"/>
    </row>
    <row r="837">
      <c r="A837" s="96"/>
      <c r="B837" s="87"/>
      <c r="C837" s="87"/>
      <c r="D837" s="78"/>
      <c r="E837" s="87"/>
      <c r="F837" s="86"/>
      <c r="G837" s="97"/>
      <c r="H837" s="86"/>
      <c r="I837" s="86"/>
      <c r="J837" s="86"/>
      <c r="K837" s="87"/>
      <c r="L837" s="88"/>
      <c r="M837" s="73"/>
      <c r="N837" s="73"/>
      <c r="P837" s="29"/>
    </row>
    <row r="838">
      <c r="A838" s="96"/>
      <c r="B838" s="87"/>
      <c r="C838" s="87"/>
      <c r="D838" s="78"/>
      <c r="E838" s="87"/>
      <c r="F838" s="86"/>
      <c r="G838" s="97"/>
      <c r="H838" s="86"/>
      <c r="I838" s="86"/>
      <c r="J838" s="86"/>
      <c r="K838" s="87"/>
      <c r="L838" s="88"/>
      <c r="M838" s="73"/>
      <c r="N838" s="73"/>
      <c r="P838" s="29"/>
    </row>
    <row r="839">
      <c r="A839" s="96"/>
      <c r="B839" s="87"/>
      <c r="C839" s="87"/>
      <c r="D839" s="78"/>
      <c r="E839" s="87"/>
      <c r="F839" s="86"/>
      <c r="G839" s="97"/>
      <c r="H839" s="86"/>
      <c r="I839" s="86"/>
      <c r="J839" s="86"/>
      <c r="K839" s="87"/>
      <c r="L839" s="88"/>
      <c r="M839" s="73"/>
      <c r="N839" s="73"/>
      <c r="P839" s="29"/>
    </row>
    <row r="840">
      <c r="A840" s="96"/>
      <c r="B840" s="87"/>
      <c r="C840" s="87"/>
      <c r="D840" s="78"/>
      <c r="E840" s="87"/>
      <c r="F840" s="86"/>
      <c r="G840" s="97"/>
      <c r="H840" s="86"/>
      <c r="I840" s="86"/>
      <c r="J840" s="86"/>
      <c r="K840" s="87"/>
      <c r="L840" s="88"/>
      <c r="M840" s="73"/>
      <c r="N840" s="73"/>
      <c r="P840" s="29"/>
    </row>
    <row r="841">
      <c r="A841" s="96"/>
      <c r="B841" s="87"/>
      <c r="C841" s="87"/>
      <c r="D841" s="78"/>
      <c r="E841" s="87"/>
      <c r="F841" s="86"/>
      <c r="G841" s="97"/>
      <c r="H841" s="86"/>
      <c r="I841" s="86"/>
      <c r="J841" s="86"/>
      <c r="K841" s="87"/>
      <c r="L841" s="88"/>
      <c r="M841" s="73"/>
      <c r="N841" s="73"/>
      <c r="P841" s="29"/>
    </row>
    <row r="842">
      <c r="A842" s="96"/>
      <c r="B842" s="87"/>
      <c r="C842" s="87"/>
      <c r="D842" s="78"/>
      <c r="E842" s="87"/>
      <c r="F842" s="86"/>
      <c r="G842" s="97"/>
      <c r="H842" s="86"/>
      <c r="I842" s="86"/>
      <c r="J842" s="86"/>
      <c r="K842" s="87"/>
      <c r="L842" s="88"/>
      <c r="M842" s="73"/>
      <c r="N842" s="73"/>
      <c r="P842" s="29"/>
    </row>
    <row r="843">
      <c r="A843" s="96"/>
      <c r="B843" s="87"/>
      <c r="C843" s="87"/>
      <c r="D843" s="78"/>
      <c r="E843" s="87"/>
      <c r="F843" s="86"/>
      <c r="G843" s="97"/>
      <c r="H843" s="86"/>
      <c r="I843" s="86"/>
      <c r="J843" s="86"/>
      <c r="K843" s="87"/>
      <c r="L843" s="88"/>
      <c r="M843" s="73"/>
      <c r="N843" s="73"/>
      <c r="P843" s="29"/>
    </row>
    <row r="844">
      <c r="A844" s="96"/>
      <c r="B844" s="87"/>
      <c r="C844" s="87"/>
      <c r="D844" s="78"/>
      <c r="E844" s="87"/>
      <c r="F844" s="86"/>
      <c r="G844" s="97"/>
      <c r="H844" s="86"/>
      <c r="I844" s="86"/>
      <c r="J844" s="86"/>
      <c r="K844" s="87"/>
      <c r="L844" s="88"/>
      <c r="M844" s="73"/>
      <c r="N844" s="73"/>
      <c r="P844" s="29"/>
    </row>
    <row r="845">
      <c r="A845" s="96"/>
      <c r="B845" s="87"/>
      <c r="C845" s="87"/>
      <c r="D845" s="78"/>
      <c r="E845" s="87"/>
      <c r="F845" s="86"/>
      <c r="G845" s="97"/>
      <c r="H845" s="86"/>
      <c r="I845" s="86"/>
      <c r="J845" s="86"/>
      <c r="K845" s="87"/>
      <c r="L845" s="88"/>
      <c r="M845" s="73"/>
      <c r="N845" s="73"/>
      <c r="P845" s="29"/>
    </row>
    <row r="846">
      <c r="A846" s="96"/>
      <c r="B846" s="87"/>
      <c r="C846" s="87"/>
      <c r="D846" s="78"/>
      <c r="E846" s="87"/>
      <c r="F846" s="86"/>
      <c r="G846" s="97"/>
      <c r="H846" s="86"/>
      <c r="I846" s="86"/>
      <c r="J846" s="86"/>
      <c r="K846" s="87"/>
      <c r="L846" s="88"/>
      <c r="M846" s="73"/>
      <c r="N846" s="73"/>
      <c r="P846" s="29"/>
    </row>
    <row r="847">
      <c r="A847" s="96"/>
      <c r="B847" s="87"/>
      <c r="C847" s="87"/>
      <c r="D847" s="78"/>
      <c r="E847" s="87"/>
      <c r="F847" s="86"/>
      <c r="G847" s="97"/>
      <c r="H847" s="86"/>
      <c r="I847" s="86"/>
      <c r="J847" s="86"/>
      <c r="K847" s="87"/>
      <c r="L847" s="88"/>
      <c r="M847" s="73"/>
      <c r="N847" s="73"/>
      <c r="P847" s="29"/>
    </row>
    <row r="848">
      <c r="A848" s="96"/>
      <c r="B848" s="87"/>
      <c r="C848" s="87"/>
      <c r="D848" s="78"/>
      <c r="E848" s="87"/>
      <c r="F848" s="86"/>
      <c r="G848" s="97"/>
      <c r="H848" s="86"/>
      <c r="I848" s="86"/>
      <c r="J848" s="86"/>
      <c r="K848" s="87"/>
      <c r="L848" s="88"/>
      <c r="M848" s="73"/>
      <c r="N848" s="73"/>
      <c r="P848" s="29"/>
    </row>
    <row r="849">
      <c r="A849" s="96"/>
      <c r="B849" s="87"/>
      <c r="C849" s="87"/>
      <c r="D849" s="78"/>
      <c r="E849" s="87"/>
      <c r="F849" s="86"/>
      <c r="G849" s="97"/>
      <c r="H849" s="86"/>
      <c r="I849" s="86"/>
      <c r="J849" s="86"/>
      <c r="K849" s="87"/>
      <c r="L849" s="88"/>
      <c r="M849" s="73"/>
      <c r="N849" s="73"/>
      <c r="P849" s="29"/>
    </row>
    <row r="850">
      <c r="A850" s="96"/>
      <c r="B850" s="87"/>
      <c r="C850" s="87"/>
      <c r="D850" s="78"/>
      <c r="E850" s="87"/>
      <c r="F850" s="86"/>
      <c r="G850" s="97"/>
      <c r="H850" s="86"/>
      <c r="I850" s="86"/>
      <c r="J850" s="86"/>
      <c r="K850" s="87"/>
      <c r="L850" s="88"/>
      <c r="M850" s="73"/>
      <c r="N850" s="73"/>
      <c r="P850" s="29"/>
    </row>
    <row r="851">
      <c r="A851" s="96"/>
      <c r="B851" s="87"/>
      <c r="C851" s="87"/>
      <c r="D851" s="78"/>
      <c r="E851" s="87"/>
      <c r="F851" s="86"/>
      <c r="G851" s="97"/>
      <c r="H851" s="86"/>
      <c r="I851" s="86"/>
      <c r="J851" s="86"/>
      <c r="K851" s="87"/>
      <c r="L851" s="88"/>
      <c r="M851" s="73"/>
      <c r="N851" s="73"/>
      <c r="P851" s="29"/>
    </row>
    <row r="852">
      <c r="A852" s="96"/>
      <c r="B852" s="87"/>
      <c r="C852" s="87"/>
      <c r="D852" s="78"/>
      <c r="E852" s="87"/>
      <c r="F852" s="86"/>
      <c r="G852" s="97"/>
      <c r="H852" s="86"/>
      <c r="I852" s="86"/>
      <c r="J852" s="86"/>
      <c r="K852" s="87"/>
      <c r="L852" s="88"/>
      <c r="M852" s="73"/>
      <c r="N852" s="73"/>
      <c r="P852" s="29"/>
    </row>
    <row r="853">
      <c r="A853" s="96"/>
      <c r="B853" s="87"/>
      <c r="C853" s="87"/>
      <c r="D853" s="78"/>
      <c r="E853" s="87"/>
      <c r="F853" s="86"/>
      <c r="G853" s="97"/>
      <c r="H853" s="86"/>
      <c r="I853" s="86"/>
      <c r="J853" s="86"/>
      <c r="K853" s="87"/>
      <c r="L853" s="88"/>
      <c r="M853" s="73"/>
      <c r="N853" s="73"/>
      <c r="P853" s="29"/>
    </row>
    <row r="854">
      <c r="A854" s="96"/>
      <c r="B854" s="87"/>
      <c r="C854" s="87"/>
      <c r="D854" s="78"/>
      <c r="E854" s="87"/>
      <c r="F854" s="86"/>
      <c r="G854" s="97"/>
      <c r="H854" s="86"/>
      <c r="I854" s="86"/>
      <c r="J854" s="86"/>
      <c r="K854" s="87"/>
      <c r="L854" s="88"/>
      <c r="M854" s="73"/>
      <c r="N854" s="73"/>
      <c r="P854" s="29"/>
    </row>
    <row r="855">
      <c r="A855" s="96"/>
      <c r="B855" s="87"/>
      <c r="C855" s="87"/>
      <c r="D855" s="78"/>
      <c r="E855" s="87"/>
      <c r="F855" s="86"/>
      <c r="G855" s="97"/>
      <c r="H855" s="86"/>
      <c r="I855" s="86"/>
      <c r="J855" s="86"/>
      <c r="K855" s="87"/>
      <c r="L855" s="88"/>
      <c r="M855" s="73"/>
      <c r="N855" s="73"/>
      <c r="P855" s="29"/>
    </row>
    <row r="856">
      <c r="A856" s="96"/>
      <c r="B856" s="87"/>
      <c r="C856" s="87"/>
      <c r="D856" s="78"/>
      <c r="E856" s="87"/>
      <c r="F856" s="86"/>
      <c r="G856" s="97"/>
      <c r="H856" s="86"/>
      <c r="I856" s="86"/>
      <c r="J856" s="86"/>
      <c r="K856" s="87"/>
      <c r="L856" s="88"/>
      <c r="M856" s="73"/>
      <c r="N856" s="73"/>
      <c r="P856" s="29"/>
    </row>
    <row r="857">
      <c r="A857" s="96"/>
      <c r="B857" s="87"/>
      <c r="C857" s="87"/>
      <c r="D857" s="78"/>
      <c r="E857" s="87"/>
      <c r="F857" s="86"/>
      <c r="G857" s="97"/>
      <c r="H857" s="86"/>
      <c r="I857" s="86"/>
      <c r="J857" s="86"/>
      <c r="K857" s="87"/>
      <c r="L857" s="88"/>
      <c r="M857" s="73"/>
      <c r="N857" s="73"/>
      <c r="P857" s="29"/>
    </row>
    <row r="858">
      <c r="A858" s="96"/>
      <c r="B858" s="87"/>
      <c r="C858" s="87"/>
      <c r="D858" s="78"/>
      <c r="E858" s="87"/>
      <c r="F858" s="86"/>
      <c r="G858" s="97"/>
      <c r="H858" s="86"/>
      <c r="I858" s="86"/>
      <c r="J858" s="86"/>
      <c r="K858" s="87"/>
      <c r="L858" s="88"/>
      <c r="M858" s="73"/>
      <c r="N858" s="73"/>
      <c r="P858" s="29"/>
    </row>
    <row r="859">
      <c r="A859" s="96"/>
      <c r="B859" s="87"/>
      <c r="C859" s="87"/>
      <c r="D859" s="78"/>
      <c r="E859" s="87"/>
      <c r="F859" s="86"/>
      <c r="G859" s="97"/>
      <c r="H859" s="86"/>
      <c r="I859" s="86"/>
      <c r="J859" s="86"/>
      <c r="K859" s="87"/>
      <c r="L859" s="88"/>
      <c r="M859" s="73"/>
      <c r="N859" s="73"/>
      <c r="P859" s="29"/>
    </row>
    <row r="860">
      <c r="A860" s="96"/>
      <c r="B860" s="87"/>
      <c r="C860" s="87"/>
      <c r="D860" s="78"/>
      <c r="E860" s="87"/>
      <c r="F860" s="86"/>
      <c r="G860" s="97"/>
      <c r="H860" s="86"/>
      <c r="I860" s="86"/>
      <c r="J860" s="86"/>
      <c r="K860" s="87"/>
      <c r="L860" s="88"/>
      <c r="M860" s="73"/>
      <c r="N860" s="73"/>
      <c r="P860" s="29"/>
    </row>
    <row r="861">
      <c r="A861" s="96"/>
      <c r="B861" s="87"/>
      <c r="C861" s="87"/>
      <c r="D861" s="78"/>
      <c r="E861" s="87"/>
      <c r="F861" s="86"/>
      <c r="G861" s="97"/>
      <c r="H861" s="86"/>
      <c r="I861" s="86"/>
      <c r="J861" s="86"/>
      <c r="K861" s="87"/>
      <c r="L861" s="88"/>
      <c r="M861" s="73"/>
      <c r="N861" s="73"/>
      <c r="P861" s="29"/>
    </row>
    <row r="862">
      <c r="A862" s="96"/>
      <c r="B862" s="87"/>
      <c r="C862" s="87"/>
      <c r="D862" s="78"/>
      <c r="E862" s="87"/>
      <c r="F862" s="86"/>
      <c r="G862" s="97"/>
      <c r="H862" s="86"/>
      <c r="I862" s="86"/>
      <c r="J862" s="86"/>
      <c r="K862" s="87"/>
      <c r="L862" s="88"/>
      <c r="M862" s="73"/>
      <c r="N862" s="73"/>
      <c r="P862" s="29"/>
    </row>
    <row r="863">
      <c r="A863" s="96"/>
      <c r="B863" s="87"/>
      <c r="C863" s="87"/>
      <c r="D863" s="78"/>
      <c r="E863" s="87"/>
      <c r="F863" s="86"/>
      <c r="G863" s="97"/>
      <c r="H863" s="86"/>
      <c r="I863" s="86"/>
      <c r="J863" s="86"/>
      <c r="K863" s="87"/>
      <c r="L863" s="88"/>
      <c r="M863" s="73"/>
      <c r="N863" s="73"/>
      <c r="P863" s="29"/>
    </row>
    <row r="864">
      <c r="A864" s="96"/>
      <c r="B864" s="87"/>
      <c r="C864" s="87"/>
      <c r="D864" s="78"/>
      <c r="E864" s="87"/>
      <c r="F864" s="86"/>
      <c r="G864" s="97"/>
      <c r="H864" s="86"/>
      <c r="I864" s="86"/>
      <c r="J864" s="86"/>
      <c r="K864" s="87"/>
      <c r="L864" s="88"/>
      <c r="M864" s="73"/>
      <c r="N864" s="73"/>
      <c r="P864" s="29"/>
    </row>
    <row r="865">
      <c r="A865" s="96"/>
      <c r="B865" s="87"/>
      <c r="C865" s="87"/>
      <c r="D865" s="78"/>
      <c r="E865" s="87"/>
      <c r="F865" s="86"/>
      <c r="G865" s="97"/>
      <c r="H865" s="86"/>
      <c r="I865" s="86"/>
      <c r="J865" s="86"/>
      <c r="K865" s="87"/>
      <c r="L865" s="88"/>
      <c r="M865" s="73"/>
      <c r="N865" s="73"/>
      <c r="P865" s="29"/>
    </row>
    <row r="866">
      <c r="A866" s="96"/>
      <c r="B866" s="87"/>
      <c r="C866" s="87"/>
      <c r="D866" s="78"/>
      <c r="E866" s="87"/>
      <c r="F866" s="86"/>
      <c r="G866" s="97"/>
      <c r="H866" s="86"/>
      <c r="I866" s="86"/>
      <c r="J866" s="86"/>
      <c r="K866" s="87"/>
      <c r="L866" s="88"/>
      <c r="M866" s="73"/>
      <c r="N866" s="73"/>
      <c r="P866" s="29"/>
    </row>
    <row r="867">
      <c r="A867" s="96"/>
      <c r="B867" s="87"/>
      <c r="C867" s="87"/>
      <c r="D867" s="78"/>
      <c r="E867" s="87"/>
      <c r="F867" s="86"/>
      <c r="G867" s="97"/>
      <c r="H867" s="86"/>
      <c r="I867" s="86"/>
      <c r="J867" s="86"/>
      <c r="K867" s="87"/>
      <c r="L867" s="88"/>
      <c r="M867" s="73"/>
      <c r="N867" s="73"/>
      <c r="P867" s="29"/>
    </row>
    <row r="868">
      <c r="A868" s="96"/>
      <c r="B868" s="87"/>
      <c r="C868" s="87"/>
      <c r="D868" s="78"/>
      <c r="E868" s="87"/>
      <c r="F868" s="86"/>
      <c r="G868" s="97"/>
      <c r="H868" s="86"/>
      <c r="I868" s="86"/>
      <c r="J868" s="86"/>
      <c r="K868" s="87"/>
      <c r="L868" s="88"/>
      <c r="M868" s="73"/>
      <c r="N868" s="73"/>
      <c r="P868" s="29"/>
    </row>
    <row r="869">
      <c r="A869" s="96"/>
      <c r="B869" s="87"/>
      <c r="C869" s="87"/>
      <c r="D869" s="78"/>
      <c r="E869" s="87"/>
      <c r="F869" s="86"/>
      <c r="G869" s="97"/>
      <c r="H869" s="86"/>
      <c r="I869" s="86"/>
      <c r="J869" s="86"/>
      <c r="K869" s="87"/>
      <c r="L869" s="88"/>
      <c r="M869" s="73"/>
      <c r="N869" s="73"/>
      <c r="P869" s="29"/>
    </row>
    <row r="870">
      <c r="A870" s="96"/>
      <c r="B870" s="87"/>
      <c r="C870" s="87"/>
      <c r="D870" s="78"/>
      <c r="E870" s="87"/>
      <c r="F870" s="86"/>
      <c r="G870" s="97"/>
      <c r="H870" s="86"/>
      <c r="I870" s="86"/>
      <c r="J870" s="86"/>
      <c r="K870" s="87"/>
      <c r="L870" s="88"/>
      <c r="M870" s="73"/>
      <c r="N870" s="73"/>
      <c r="P870" s="29"/>
    </row>
    <row r="871">
      <c r="A871" s="96"/>
      <c r="B871" s="87"/>
      <c r="C871" s="87"/>
      <c r="D871" s="78"/>
      <c r="E871" s="87"/>
      <c r="F871" s="86"/>
      <c r="G871" s="97"/>
      <c r="H871" s="86"/>
      <c r="I871" s="86"/>
      <c r="J871" s="86"/>
      <c r="K871" s="87"/>
      <c r="L871" s="88"/>
      <c r="M871" s="73"/>
      <c r="N871" s="73"/>
      <c r="P871" s="29"/>
    </row>
    <row r="872">
      <c r="A872" s="96"/>
      <c r="B872" s="87"/>
      <c r="C872" s="87"/>
      <c r="D872" s="78"/>
      <c r="E872" s="87"/>
      <c r="F872" s="86"/>
      <c r="G872" s="97"/>
      <c r="H872" s="86"/>
      <c r="I872" s="86"/>
      <c r="J872" s="86"/>
      <c r="K872" s="87"/>
      <c r="L872" s="88"/>
      <c r="M872" s="73"/>
      <c r="N872" s="73"/>
      <c r="P872" s="29"/>
    </row>
    <row r="873">
      <c r="A873" s="96"/>
      <c r="B873" s="87"/>
      <c r="C873" s="87"/>
      <c r="D873" s="78"/>
      <c r="E873" s="87"/>
      <c r="F873" s="86"/>
      <c r="G873" s="97"/>
      <c r="H873" s="86"/>
      <c r="I873" s="86"/>
      <c r="J873" s="86"/>
      <c r="K873" s="87"/>
      <c r="L873" s="88"/>
      <c r="M873" s="73"/>
      <c r="N873" s="73"/>
      <c r="P873" s="29"/>
    </row>
    <row r="874">
      <c r="A874" s="96"/>
      <c r="B874" s="87"/>
      <c r="C874" s="87"/>
      <c r="D874" s="78"/>
      <c r="E874" s="87"/>
      <c r="F874" s="86"/>
      <c r="G874" s="97"/>
      <c r="H874" s="86"/>
      <c r="I874" s="86"/>
      <c r="J874" s="86"/>
      <c r="K874" s="87"/>
      <c r="L874" s="88"/>
      <c r="M874" s="73"/>
      <c r="N874" s="73"/>
      <c r="P874" s="29"/>
    </row>
    <row r="875">
      <c r="A875" s="96"/>
      <c r="B875" s="87"/>
      <c r="C875" s="87"/>
      <c r="D875" s="78"/>
      <c r="E875" s="87"/>
      <c r="F875" s="86"/>
      <c r="G875" s="97"/>
      <c r="H875" s="86"/>
      <c r="I875" s="86"/>
      <c r="J875" s="86"/>
      <c r="K875" s="87"/>
      <c r="L875" s="88"/>
      <c r="M875" s="73"/>
      <c r="N875" s="73"/>
      <c r="P875" s="29"/>
    </row>
    <row r="876">
      <c r="A876" s="96"/>
      <c r="B876" s="87"/>
      <c r="C876" s="87"/>
      <c r="D876" s="78"/>
      <c r="E876" s="87"/>
      <c r="F876" s="86"/>
      <c r="G876" s="97"/>
      <c r="H876" s="86"/>
      <c r="I876" s="86"/>
      <c r="J876" s="86"/>
      <c r="K876" s="87"/>
      <c r="L876" s="88"/>
      <c r="M876" s="73"/>
      <c r="N876" s="73"/>
      <c r="P876" s="29"/>
    </row>
    <row r="877">
      <c r="A877" s="96"/>
      <c r="B877" s="87"/>
      <c r="C877" s="87"/>
      <c r="D877" s="78"/>
      <c r="E877" s="87"/>
      <c r="F877" s="86"/>
      <c r="G877" s="97"/>
      <c r="H877" s="86"/>
      <c r="I877" s="86"/>
      <c r="J877" s="86"/>
      <c r="K877" s="87"/>
      <c r="L877" s="88"/>
      <c r="M877" s="73"/>
      <c r="N877" s="73"/>
      <c r="P877" s="29"/>
    </row>
    <row r="878">
      <c r="A878" s="96"/>
      <c r="B878" s="87"/>
      <c r="C878" s="87"/>
      <c r="D878" s="78"/>
      <c r="E878" s="87"/>
      <c r="F878" s="86"/>
      <c r="G878" s="97"/>
      <c r="H878" s="86"/>
      <c r="I878" s="86"/>
      <c r="J878" s="86"/>
      <c r="K878" s="87"/>
      <c r="L878" s="88"/>
      <c r="M878" s="73"/>
      <c r="N878" s="73"/>
      <c r="P878" s="29"/>
    </row>
    <row r="879">
      <c r="A879" s="96"/>
      <c r="B879" s="87"/>
      <c r="C879" s="87"/>
      <c r="D879" s="78"/>
      <c r="E879" s="87"/>
      <c r="F879" s="86"/>
      <c r="G879" s="97"/>
      <c r="H879" s="86"/>
      <c r="I879" s="86"/>
      <c r="J879" s="86"/>
      <c r="K879" s="87"/>
      <c r="L879" s="88"/>
      <c r="M879" s="73"/>
      <c r="N879" s="73"/>
      <c r="P879" s="29"/>
    </row>
    <row r="880">
      <c r="A880" s="96"/>
      <c r="B880" s="87"/>
      <c r="C880" s="87"/>
      <c r="D880" s="78"/>
      <c r="E880" s="87"/>
      <c r="F880" s="86"/>
      <c r="G880" s="97"/>
      <c r="H880" s="86"/>
      <c r="I880" s="86"/>
      <c r="J880" s="86"/>
      <c r="K880" s="87"/>
      <c r="L880" s="88"/>
      <c r="M880" s="73"/>
      <c r="N880" s="73"/>
      <c r="P880" s="29"/>
    </row>
    <row r="881">
      <c r="A881" s="96"/>
      <c r="B881" s="87"/>
      <c r="C881" s="87"/>
      <c r="D881" s="78"/>
      <c r="E881" s="87"/>
      <c r="F881" s="86"/>
      <c r="G881" s="97"/>
      <c r="H881" s="86"/>
      <c r="I881" s="86"/>
      <c r="J881" s="86"/>
      <c r="K881" s="87"/>
      <c r="L881" s="88"/>
      <c r="M881" s="73"/>
      <c r="N881" s="73"/>
      <c r="P881" s="29"/>
    </row>
    <row r="882">
      <c r="A882" s="96"/>
      <c r="B882" s="87"/>
      <c r="C882" s="87"/>
      <c r="D882" s="78"/>
      <c r="E882" s="87"/>
      <c r="F882" s="86"/>
      <c r="G882" s="97"/>
      <c r="H882" s="86"/>
      <c r="I882" s="86"/>
      <c r="J882" s="86"/>
      <c r="K882" s="87"/>
      <c r="L882" s="88"/>
      <c r="M882" s="73"/>
      <c r="N882" s="73"/>
      <c r="P882" s="29"/>
    </row>
    <row r="883">
      <c r="A883" s="96"/>
      <c r="B883" s="87"/>
      <c r="C883" s="87"/>
      <c r="D883" s="78"/>
      <c r="E883" s="87"/>
      <c r="F883" s="86"/>
      <c r="G883" s="97"/>
      <c r="H883" s="86"/>
      <c r="I883" s="86"/>
      <c r="J883" s="86"/>
      <c r="K883" s="87"/>
      <c r="L883" s="88"/>
      <c r="M883" s="73"/>
      <c r="N883" s="73"/>
      <c r="P883" s="29"/>
    </row>
    <row r="884">
      <c r="A884" s="96"/>
      <c r="B884" s="87"/>
      <c r="C884" s="87"/>
      <c r="D884" s="78"/>
      <c r="E884" s="87"/>
      <c r="F884" s="86"/>
      <c r="G884" s="97"/>
      <c r="H884" s="86"/>
      <c r="I884" s="86"/>
      <c r="J884" s="86"/>
      <c r="K884" s="87"/>
      <c r="L884" s="88"/>
      <c r="M884" s="73"/>
      <c r="N884" s="73"/>
      <c r="P884" s="29"/>
    </row>
    <row r="885">
      <c r="A885" s="96"/>
      <c r="B885" s="87"/>
      <c r="C885" s="87"/>
      <c r="D885" s="78"/>
      <c r="E885" s="87"/>
      <c r="F885" s="86"/>
      <c r="G885" s="97"/>
      <c r="H885" s="86"/>
      <c r="I885" s="86"/>
      <c r="J885" s="86"/>
      <c r="K885" s="87"/>
      <c r="L885" s="88"/>
      <c r="M885" s="73"/>
      <c r="N885" s="73"/>
      <c r="P885" s="29"/>
    </row>
    <row r="886">
      <c r="A886" s="96"/>
      <c r="B886" s="87"/>
      <c r="C886" s="87"/>
      <c r="D886" s="78"/>
      <c r="E886" s="87"/>
      <c r="F886" s="86"/>
      <c r="G886" s="97"/>
      <c r="H886" s="86"/>
      <c r="I886" s="86"/>
      <c r="J886" s="86"/>
      <c r="K886" s="87"/>
      <c r="L886" s="88"/>
      <c r="M886" s="73"/>
      <c r="N886" s="73"/>
      <c r="P886" s="29"/>
    </row>
    <row r="887">
      <c r="A887" s="96"/>
      <c r="B887" s="87"/>
      <c r="C887" s="87"/>
      <c r="D887" s="78"/>
      <c r="E887" s="87"/>
      <c r="F887" s="86"/>
      <c r="G887" s="97"/>
      <c r="H887" s="86"/>
      <c r="I887" s="86"/>
      <c r="J887" s="86"/>
      <c r="K887" s="87"/>
      <c r="L887" s="88"/>
      <c r="M887" s="73"/>
      <c r="N887" s="73"/>
      <c r="P887" s="29"/>
    </row>
    <row r="888">
      <c r="A888" s="96"/>
      <c r="B888" s="87"/>
      <c r="C888" s="87"/>
      <c r="D888" s="78"/>
      <c r="E888" s="87"/>
      <c r="F888" s="86"/>
      <c r="G888" s="97"/>
      <c r="H888" s="86"/>
      <c r="I888" s="86"/>
      <c r="J888" s="86"/>
      <c r="K888" s="87"/>
      <c r="L888" s="88"/>
      <c r="M888" s="73"/>
      <c r="N888" s="73"/>
      <c r="P888" s="29"/>
    </row>
    <row r="889">
      <c r="A889" s="96"/>
      <c r="B889" s="87"/>
      <c r="C889" s="87"/>
      <c r="D889" s="78"/>
      <c r="E889" s="87"/>
      <c r="F889" s="86"/>
      <c r="G889" s="97"/>
      <c r="H889" s="86"/>
      <c r="I889" s="86"/>
      <c r="J889" s="86"/>
      <c r="K889" s="87"/>
      <c r="L889" s="88"/>
      <c r="M889" s="73"/>
      <c r="N889" s="73"/>
      <c r="P889" s="29"/>
    </row>
    <row r="890">
      <c r="A890" s="96"/>
      <c r="B890" s="87"/>
      <c r="C890" s="87"/>
      <c r="D890" s="78"/>
      <c r="E890" s="87"/>
      <c r="F890" s="86"/>
      <c r="G890" s="97"/>
      <c r="H890" s="86"/>
      <c r="I890" s="86"/>
      <c r="J890" s="86"/>
      <c r="K890" s="87"/>
      <c r="L890" s="88"/>
      <c r="M890" s="73"/>
      <c r="N890" s="73"/>
      <c r="P890" s="29"/>
    </row>
    <row r="891">
      <c r="A891" s="96"/>
      <c r="B891" s="87"/>
      <c r="C891" s="87"/>
      <c r="D891" s="78"/>
      <c r="E891" s="87"/>
      <c r="F891" s="86"/>
      <c r="G891" s="97"/>
      <c r="H891" s="86"/>
      <c r="I891" s="86"/>
      <c r="J891" s="86"/>
      <c r="K891" s="87"/>
      <c r="L891" s="88"/>
      <c r="M891" s="73"/>
      <c r="N891" s="73"/>
      <c r="P891" s="29"/>
    </row>
    <row r="892">
      <c r="A892" s="96"/>
      <c r="B892" s="87"/>
      <c r="C892" s="87"/>
      <c r="D892" s="78"/>
      <c r="E892" s="87"/>
      <c r="F892" s="86"/>
      <c r="G892" s="97"/>
      <c r="H892" s="86"/>
      <c r="I892" s="86"/>
      <c r="J892" s="86"/>
      <c r="K892" s="87"/>
      <c r="L892" s="88"/>
      <c r="M892" s="73"/>
      <c r="N892" s="73"/>
      <c r="P892" s="29"/>
    </row>
    <row r="893">
      <c r="A893" s="96"/>
      <c r="B893" s="87"/>
      <c r="C893" s="87"/>
      <c r="D893" s="78"/>
      <c r="E893" s="87"/>
      <c r="F893" s="86"/>
      <c r="G893" s="97"/>
      <c r="H893" s="86"/>
      <c r="I893" s="86"/>
      <c r="J893" s="86"/>
      <c r="K893" s="87"/>
      <c r="L893" s="88"/>
      <c r="M893" s="73"/>
      <c r="N893" s="73"/>
      <c r="P893" s="29"/>
    </row>
    <row r="894">
      <c r="A894" s="96"/>
      <c r="B894" s="87"/>
      <c r="C894" s="87"/>
      <c r="D894" s="78"/>
      <c r="E894" s="87"/>
      <c r="F894" s="86"/>
      <c r="G894" s="97"/>
      <c r="H894" s="86"/>
      <c r="I894" s="86"/>
      <c r="J894" s="86"/>
      <c r="K894" s="87"/>
      <c r="L894" s="88"/>
      <c r="M894" s="73"/>
      <c r="N894" s="73"/>
      <c r="P894" s="29"/>
    </row>
    <row r="895">
      <c r="A895" s="96"/>
      <c r="B895" s="87"/>
      <c r="C895" s="87"/>
      <c r="D895" s="78"/>
      <c r="E895" s="87"/>
      <c r="F895" s="86"/>
      <c r="G895" s="97"/>
      <c r="H895" s="86"/>
      <c r="I895" s="86"/>
      <c r="J895" s="86"/>
      <c r="K895" s="87"/>
      <c r="L895" s="88"/>
      <c r="M895" s="73"/>
      <c r="N895" s="73"/>
      <c r="P895" s="29"/>
    </row>
    <row r="896">
      <c r="A896" s="96"/>
      <c r="B896" s="87"/>
      <c r="C896" s="87"/>
      <c r="D896" s="78"/>
      <c r="E896" s="87"/>
      <c r="F896" s="86"/>
      <c r="G896" s="97"/>
      <c r="H896" s="86"/>
      <c r="I896" s="86"/>
      <c r="J896" s="86"/>
      <c r="K896" s="87"/>
      <c r="L896" s="88"/>
      <c r="M896" s="73"/>
      <c r="N896" s="73"/>
      <c r="P896" s="29"/>
    </row>
    <row r="897">
      <c r="A897" s="96"/>
      <c r="B897" s="87"/>
      <c r="C897" s="87"/>
      <c r="D897" s="78"/>
      <c r="E897" s="87"/>
      <c r="F897" s="86"/>
      <c r="G897" s="97"/>
      <c r="H897" s="86"/>
      <c r="I897" s="86"/>
      <c r="J897" s="86"/>
      <c r="K897" s="87"/>
      <c r="L897" s="88"/>
      <c r="M897" s="73"/>
      <c r="N897" s="73"/>
      <c r="P897" s="29"/>
    </row>
    <row r="898">
      <c r="A898" s="96"/>
      <c r="B898" s="87"/>
      <c r="C898" s="87"/>
      <c r="D898" s="78"/>
      <c r="E898" s="87"/>
      <c r="F898" s="86"/>
      <c r="G898" s="97"/>
      <c r="H898" s="86"/>
      <c r="I898" s="86"/>
      <c r="J898" s="86"/>
      <c r="K898" s="87"/>
      <c r="L898" s="88"/>
      <c r="M898" s="73"/>
      <c r="N898" s="73"/>
      <c r="P898" s="29"/>
    </row>
    <row r="899">
      <c r="A899" s="96"/>
      <c r="B899" s="87"/>
      <c r="C899" s="87"/>
      <c r="D899" s="78"/>
      <c r="E899" s="87"/>
      <c r="F899" s="86"/>
      <c r="G899" s="97"/>
      <c r="H899" s="86"/>
      <c r="I899" s="86"/>
      <c r="J899" s="86"/>
      <c r="K899" s="87"/>
      <c r="L899" s="88"/>
      <c r="M899" s="73"/>
      <c r="N899" s="73"/>
      <c r="P899" s="29"/>
    </row>
    <row r="900">
      <c r="A900" s="96"/>
      <c r="B900" s="87"/>
      <c r="C900" s="87"/>
      <c r="D900" s="78"/>
      <c r="E900" s="87"/>
      <c r="F900" s="86"/>
      <c r="G900" s="97"/>
      <c r="H900" s="86"/>
      <c r="I900" s="86"/>
      <c r="J900" s="86"/>
      <c r="K900" s="87"/>
      <c r="L900" s="88"/>
      <c r="M900" s="73"/>
      <c r="N900" s="73"/>
      <c r="P900" s="29"/>
    </row>
    <row r="901">
      <c r="A901" s="96"/>
      <c r="B901" s="87"/>
      <c r="C901" s="87"/>
      <c r="D901" s="78"/>
      <c r="E901" s="87"/>
      <c r="F901" s="86"/>
      <c r="G901" s="97"/>
      <c r="H901" s="86"/>
      <c r="I901" s="86"/>
      <c r="J901" s="86"/>
      <c r="K901" s="87"/>
      <c r="L901" s="88"/>
      <c r="M901" s="73"/>
      <c r="N901" s="73"/>
      <c r="P901" s="29"/>
    </row>
    <row r="902">
      <c r="A902" s="96"/>
      <c r="B902" s="87"/>
      <c r="C902" s="87"/>
      <c r="D902" s="78"/>
      <c r="E902" s="87"/>
      <c r="F902" s="86"/>
      <c r="G902" s="97"/>
      <c r="H902" s="86"/>
      <c r="I902" s="86"/>
      <c r="J902" s="86"/>
      <c r="K902" s="87"/>
      <c r="L902" s="88"/>
      <c r="M902" s="73"/>
      <c r="N902" s="73"/>
      <c r="P902" s="29"/>
    </row>
    <row r="903">
      <c r="A903" s="96"/>
      <c r="B903" s="87"/>
      <c r="C903" s="87"/>
      <c r="D903" s="78"/>
      <c r="E903" s="87"/>
      <c r="F903" s="86"/>
      <c r="G903" s="97"/>
      <c r="H903" s="86"/>
      <c r="I903" s="86"/>
      <c r="J903" s="86"/>
      <c r="K903" s="87"/>
      <c r="L903" s="88"/>
      <c r="M903" s="73"/>
      <c r="N903" s="73"/>
      <c r="P903" s="29"/>
    </row>
    <row r="904">
      <c r="A904" s="96"/>
      <c r="B904" s="87"/>
      <c r="C904" s="87"/>
      <c r="D904" s="78"/>
      <c r="E904" s="87"/>
      <c r="F904" s="86"/>
      <c r="G904" s="97"/>
      <c r="H904" s="86"/>
      <c r="I904" s="86"/>
      <c r="J904" s="86"/>
      <c r="K904" s="87"/>
      <c r="L904" s="88"/>
      <c r="M904" s="73"/>
      <c r="N904" s="73"/>
      <c r="P904" s="29"/>
    </row>
    <row r="905">
      <c r="A905" s="96"/>
      <c r="B905" s="87"/>
      <c r="C905" s="87"/>
      <c r="D905" s="78"/>
      <c r="E905" s="87"/>
      <c r="F905" s="86"/>
      <c r="G905" s="97"/>
      <c r="H905" s="86"/>
      <c r="I905" s="86"/>
      <c r="J905" s="86"/>
      <c r="K905" s="87"/>
      <c r="L905" s="88"/>
      <c r="M905" s="73"/>
      <c r="N905" s="73"/>
      <c r="P905" s="29"/>
    </row>
    <row r="906">
      <c r="A906" s="96"/>
      <c r="B906" s="87"/>
      <c r="C906" s="87"/>
      <c r="D906" s="78"/>
      <c r="E906" s="87"/>
      <c r="F906" s="86"/>
      <c r="G906" s="97"/>
      <c r="H906" s="86"/>
      <c r="I906" s="86"/>
      <c r="J906" s="86"/>
      <c r="K906" s="87"/>
      <c r="L906" s="88"/>
      <c r="M906" s="73"/>
      <c r="N906" s="73"/>
      <c r="P906" s="29"/>
    </row>
    <row r="907">
      <c r="A907" s="96"/>
      <c r="B907" s="87"/>
      <c r="C907" s="87"/>
      <c r="D907" s="78"/>
      <c r="E907" s="87"/>
      <c r="F907" s="86"/>
      <c r="G907" s="97"/>
      <c r="H907" s="86"/>
      <c r="I907" s="86"/>
      <c r="J907" s="86"/>
      <c r="K907" s="87"/>
      <c r="L907" s="88"/>
      <c r="M907" s="73"/>
      <c r="N907" s="73"/>
      <c r="P907" s="29"/>
    </row>
    <row r="908">
      <c r="A908" s="96"/>
      <c r="B908" s="87"/>
      <c r="C908" s="87"/>
      <c r="D908" s="78"/>
      <c r="E908" s="87"/>
      <c r="F908" s="86"/>
      <c r="G908" s="97"/>
      <c r="H908" s="86"/>
      <c r="I908" s="86"/>
      <c r="J908" s="86"/>
      <c r="K908" s="87"/>
      <c r="L908" s="88"/>
      <c r="M908" s="73"/>
      <c r="N908" s="73"/>
      <c r="P908" s="29"/>
    </row>
    <row r="909">
      <c r="A909" s="96"/>
      <c r="B909" s="87"/>
      <c r="C909" s="87"/>
      <c r="D909" s="78"/>
      <c r="E909" s="87"/>
      <c r="F909" s="86"/>
      <c r="G909" s="97"/>
      <c r="H909" s="86"/>
      <c r="I909" s="86"/>
      <c r="J909" s="86"/>
      <c r="K909" s="87"/>
      <c r="L909" s="88"/>
      <c r="M909" s="73"/>
      <c r="N909" s="73"/>
      <c r="P909" s="29"/>
    </row>
    <row r="910">
      <c r="A910" s="96"/>
      <c r="B910" s="87"/>
      <c r="C910" s="87"/>
      <c r="D910" s="78"/>
      <c r="E910" s="87"/>
      <c r="F910" s="86"/>
      <c r="G910" s="97"/>
      <c r="H910" s="86"/>
      <c r="I910" s="86"/>
      <c r="J910" s="86"/>
      <c r="K910" s="87"/>
      <c r="L910" s="88"/>
      <c r="M910" s="73"/>
      <c r="N910" s="73"/>
      <c r="P910" s="29"/>
    </row>
    <row r="911">
      <c r="A911" s="96"/>
      <c r="B911" s="87"/>
      <c r="C911" s="87"/>
      <c r="D911" s="78"/>
      <c r="E911" s="87"/>
      <c r="F911" s="86"/>
      <c r="G911" s="97"/>
      <c r="H911" s="86"/>
      <c r="I911" s="86"/>
      <c r="J911" s="86"/>
      <c r="K911" s="87"/>
      <c r="L911" s="88"/>
      <c r="M911" s="73"/>
      <c r="N911" s="73"/>
      <c r="P911" s="29"/>
    </row>
    <row r="912">
      <c r="A912" s="96"/>
      <c r="B912" s="87"/>
      <c r="C912" s="87"/>
      <c r="D912" s="78"/>
      <c r="E912" s="87"/>
      <c r="F912" s="86"/>
      <c r="G912" s="97"/>
      <c r="H912" s="86"/>
      <c r="I912" s="86"/>
      <c r="J912" s="86"/>
      <c r="K912" s="87"/>
      <c r="L912" s="88"/>
      <c r="M912" s="73"/>
      <c r="N912" s="73"/>
      <c r="P912" s="29"/>
    </row>
    <row r="913">
      <c r="A913" s="96"/>
      <c r="B913" s="87"/>
      <c r="C913" s="87"/>
      <c r="D913" s="78"/>
      <c r="E913" s="87"/>
      <c r="F913" s="86"/>
      <c r="G913" s="97"/>
      <c r="H913" s="86"/>
      <c r="I913" s="86"/>
      <c r="J913" s="86"/>
      <c r="K913" s="87"/>
      <c r="L913" s="88"/>
      <c r="M913" s="73"/>
      <c r="N913" s="73"/>
      <c r="P913" s="29"/>
    </row>
    <row r="914">
      <c r="A914" s="96"/>
      <c r="B914" s="87"/>
      <c r="C914" s="87"/>
      <c r="D914" s="78"/>
      <c r="E914" s="87"/>
      <c r="F914" s="86"/>
      <c r="G914" s="97"/>
      <c r="H914" s="86"/>
      <c r="I914" s="86"/>
      <c r="J914" s="86"/>
      <c r="K914" s="87"/>
      <c r="L914" s="88"/>
      <c r="M914" s="73"/>
      <c r="N914" s="73"/>
      <c r="P914" s="29"/>
    </row>
    <row r="915">
      <c r="A915" s="96"/>
      <c r="B915" s="87"/>
      <c r="C915" s="87"/>
      <c r="D915" s="78"/>
      <c r="E915" s="87"/>
      <c r="F915" s="86"/>
      <c r="G915" s="97"/>
      <c r="H915" s="86"/>
      <c r="I915" s="86"/>
      <c r="J915" s="86"/>
      <c r="K915" s="87"/>
      <c r="L915" s="88"/>
      <c r="M915" s="73"/>
      <c r="N915" s="73"/>
      <c r="P915" s="29"/>
    </row>
    <row r="916">
      <c r="A916" s="96"/>
      <c r="B916" s="87"/>
      <c r="C916" s="87"/>
      <c r="D916" s="78"/>
      <c r="E916" s="87"/>
      <c r="F916" s="86"/>
      <c r="G916" s="97"/>
      <c r="H916" s="86"/>
      <c r="I916" s="86"/>
      <c r="J916" s="86"/>
      <c r="K916" s="87"/>
      <c r="L916" s="88"/>
      <c r="M916" s="73"/>
      <c r="N916" s="73"/>
      <c r="P916" s="29"/>
    </row>
    <row r="917">
      <c r="A917" s="96"/>
      <c r="B917" s="87"/>
      <c r="C917" s="87"/>
      <c r="D917" s="78"/>
      <c r="E917" s="87"/>
      <c r="F917" s="86"/>
      <c r="G917" s="97"/>
      <c r="H917" s="86"/>
      <c r="I917" s="86"/>
      <c r="J917" s="86"/>
      <c r="K917" s="87"/>
      <c r="L917" s="88"/>
      <c r="M917" s="73"/>
      <c r="N917" s="73"/>
      <c r="P917" s="29"/>
    </row>
    <row r="918">
      <c r="A918" s="96"/>
      <c r="B918" s="87"/>
      <c r="C918" s="87"/>
      <c r="D918" s="78"/>
      <c r="E918" s="87"/>
      <c r="F918" s="86"/>
      <c r="G918" s="97"/>
      <c r="H918" s="86"/>
      <c r="I918" s="86"/>
      <c r="J918" s="86"/>
      <c r="K918" s="87"/>
      <c r="L918" s="88"/>
      <c r="M918" s="73"/>
      <c r="N918" s="73"/>
      <c r="P918" s="29"/>
    </row>
    <row r="919">
      <c r="A919" s="96"/>
      <c r="B919" s="87"/>
      <c r="C919" s="87"/>
      <c r="D919" s="78"/>
      <c r="E919" s="87"/>
      <c r="F919" s="86"/>
      <c r="G919" s="97"/>
      <c r="H919" s="86"/>
      <c r="I919" s="86"/>
      <c r="J919" s="86"/>
      <c r="K919" s="87"/>
      <c r="L919" s="88"/>
      <c r="M919" s="73"/>
      <c r="N919" s="73"/>
      <c r="P919" s="29"/>
    </row>
    <row r="920">
      <c r="A920" s="96"/>
      <c r="B920" s="87"/>
      <c r="C920" s="87"/>
      <c r="D920" s="78"/>
      <c r="E920" s="87"/>
      <c r="F920" s="86"/>
      <c r="G920" s="97"/>
      <c r="H920" s="86"/>
      <c r="I920" s="86"/>
      <c r="J920" s="86"/>
      <c r="K920" s="87"/>
      <c r="L920" s="88"/>
      <c r="M920" s="73"/>
      <c r="N920" s="73"/>
      <c r="P920" s="29"/>
    </row>
    <row r="921">
      <c r="A921" s="96"/>
      <c r="B921" s="87"/>
      <c r="C921" s="87"/>
      <c r="D921" s="78"/>
      <c r="E921" s="87"/>
      <c r="F921" s="86"/>
      <c r="G921" s="97"/>
      <c r="H921" s="86"/>
      <c r="I921" s="86"/>
      <c r="J921" s="86"/>
      <c r="K921" s="87"/>
      <c r="L921" s="88"/>
      <c r="M921" s="73"/>
      <c r="N921" s="73"/>
      <c r="P921" s="29"/>
    </row>
    <row r="922">
      <c r="A922" s="96"/>
      <c r="B922" s="87"/>
      <c r="C922" s="87"/>
      <c r="D922" s="78"/>
      <c r="E922" s="87"/>
      <c r="F922" s="86"/>
      <c r="G922" s="97"/>
      <c r="H922" s="86"/>
      <c r="I922" s="86"/>
      <c r="J922" s="86"/>
      <c r="K922" s="87"/>
      <c r="L922" s="88"/>
      <c r="M922" s="73"/>
      <c r="N922" s="73"/>
      <c r="P922" s="29"/>
    </row>
    <row r="923">
      <c r="A923" s="96"/>
      <c r="B923" s="87"/>
      <c r="C923" s="87"/>
      <c r="D923" s="78"/>
      <c r="E923" s="87"/>
      <c r="F923" s="86"/>
      <c r="G923" s="97"/>
      <c r="H923" s="86"/>
      <c r="I923" s="86"/>
      <c r="J923" s="86"/>
      <c r="K923" s="87"/>
      <c r="L923" s="88"/>
      <c r="M923" s="73"/>
      <c r="N923" s="73"/>
      <c r="P923" s="29"/>
    </row>
    <row r="924">
      <c r="A924" s="96"/>
      <c r="B924" s="87"/>
      <c r="C924" s="87"/>
      <c r="D924" s="78"/>
      <c r="E924" s="87"/>
      <c r="F924" s="86"/>
      <c r="G924" s="97"/>
      <c r="H924" s="86"/>
      <c r="I924" s="86"/>
      <c r="J924" s="86"/>
      <c r="K924" s="87"/>
      <c r="L924" s="88"/>
      <c r="M924" s="73"/>
      <c r="N924" s="73"/>
      <c r="P924" s="29"/>
    </row>
    <row r="925">
      <c r="A925" s="96"/>
      <c r="B925" s="87"/>
      <c r="C925" s="87"/>
      <c r="D925" s="78"/>
      <c r="E925" s="87"/>
      <c r="F925" s="86"/>
      <c r="G925" s="97"/>
      <c r="H925" s="86"/>
      <c r="I925" s="86"/>
      <c r="J925" s="86"/>
      <c r="K925" s="87"/>
      <c r="L925" s="88"/>
      <c r="M925" s="73"/>
      <c r="N925" s="73"/>
      <c r="P925" s="29"/>
    </row>
    <row r="926">
      <c r="A926" s="96"/>
      <c r="B926" s="87"/>
      <c r="C926" s="87"/>
      <c r="D926" s="78"/>
      <c r="E926" s="87"/>
      <c r="F926" s="86"/>
      <c r="G926" s="97"/>
      <c r="H926" s="86"/>
      <c r="I926" s="86"/>
      <c r="J926" s="86"/>
      <c r="K926" s="87"/>
      <c r="L926" s="88"/>
      <c r="M926" s="73"/>
      <c r="N926" s="73"/>
      <c r="P926" s="29"/>
    </row>
    <row r="927">
      <c r="A927" s="96"/>
      <c r="B927" s="87"/>
      <c r="C927" s="87"/>
      <c r="D927" s="78"/>
      <c r="E927" s="87"/>
      <c r="F927" s="86"/>
      <c r="G927" s="97"/>
      <c r="H927" s="86"/>
      <c r="I927" s="86"/>
      <c r="J927" s="86"/>
      <c r="K927" s="87"/>
      <c r="L927" s="88"/>
      <c r="M927" s="73"/>
      <c r="N927" s="73"/>
      <c r="P927" s="29"/>
    </row>
    <row r="928">
      <c r="A928" s="96"/>
      <c r="B928" s="87"/>
      <c r="C928" s="87"/>
      <c r="D928" s="78"/>
      <c r="E928" s="87"/>
      <c r="F928" s="86"/>
      <c r="G928" s="97"/>
      <c r="H928" s="86"/>
      <c r="I928" s="86"/>
      <c r="J928" s="86"/>
      <c r="K928" s="87"/>
      <c r="L928" s="88"/>
      <c r="M928" s="73"/>
      <c r="N928" s="73"/>
      <c r="P928" s="29"/>
    </row>
    <row r="929">
      <c r="A929" s="96"/>
      <c r="B929" s="87"/>
      <c r="C929" s="87"/>
      <c r="D929" s="78"/>
      <c r="E929" s="87"/>
      <c r="F929" s="86"/>
      <c r="G929" s="97"/>
      <c r="H929" s="86"/>
      <c r="I929" s="86"/>
      <c r="J929" s="86"/>
      <c r="K929" s="87"/>
      <c r="L929" s="88"/>
      <c r="M929" s="73"/>
      <c r="N929" s="73"/>
      <c r="P929" s="29"/>
    </row>
    <row r="930">
      <c r="A930" s="96"/>
      <c r="B930" s="87"/>
      <c r="C930" s="87"/>
      <c r="D930" s="78"/>
      <c r="E930" s="87"/>
      <c r="F930" s="86"/>
      <c r="G930" s="97"/>
      <c r="H930" s="86"/>
      <c r="I930" s="86"/>
      <c r="J930" s="86"/>
      <c r="K930" s="87"/>
      <c r="L930" s="88"/>
      <c r="M930" s="73"/>
      <c r="N930" s="73"/>
      <c r="P930" s="29"/>
    </row>
    <row r="931">
      <c r="A931" s="96"/>
      <c r="B931" s="87"/>
      <c r="C931" s="87"/>
      <c r="D931" s="78"/>
      <c r="E931" s="87"/>
      <c r="F931" s="86"/>
      <c r="G931" s="97"/>
      <c r="H931" s="86"/>
      <c r="I931" s="86"/>
      <c r="J931" s="86"/>
      <c r="K931" s="87"/>
      <c r="L931" s="88"/>
      <c r="M931" s="73"/>
      <c r="N931" s="73"/>
      <c r="P931" s="29"/>
    </row>
    <row r="932">
      <c r="A932" s="96"/>
      <c r="B932" s="87"/>
      <c r="C932" s="87"/>
      <c r="D932" s="78"/>
      <c r="E932" s="87"/>
      <c r="F932" s="86"/>
      <c r="G932" s="97"/>
      <c r="H932" s="86"/>
      <c r="I932" s="86"/>
      <c r="J932" s="86"/>
      <c r="K932" s="87"/>
      <c r="L932" s="88"/>
      <c r="M932" s="73"/>
      <c r="N932" s="73"/>
      <c r="P932" s="29"/>
    </row>
    <row r="933">
      <c r="A933" s="96"/>
      <c r="B933" s="87"/>
      <c r="C933" s="87"/>
      <c r="D933" s="78"/>
      <c r="E933" s="87"/>
      <c r="F933" s="86"/>
      <c r="G933" s="97"/>
      <c r="H933" s="86"/>
      <c r="I933" s="86"/>
      <c r="J933" s="86"/>
      <c r="K933" s="87"/>
      <c r="L933" s="88"/>
      <c r="M933" s="73"/>
      <c r="N933" s="73"/>
      <c r="P933" s="29"/>
    </row>
    <row r="934">
      <c r="A934" s="96"/>
      <c r="B934" s="87"/>
      <c r="C934" s="87"/>
      <c r="D934" s="78"/>
      <c r="E934" s="87"/>
      <c r="F934" s="86"/>
      <c r="G934" s="97"/>
      <c r="H934" s="86"/>
      <c r="I934" s="86"/>
      <c r="J934" s="86"/>
      <c r="K934" s="87"/>
      <c r="L934" s="88"/>
      <c r="M934" s="73"/>
      <c r="N934" s="73"/>
      <c r="P934" s="29"/>
    </row>
    <row r="935">
      <c r="A935" s="96"/>
      <c r="B935" s="87"/>
      <c r="C935" s="87"/>
      <c r="D935" s="78"/>
      <c r="E935" s="87"/>
      <c r="F935" s="86"/>
      <c r="G935" s="97"/>
      <c r="H935" s="86"/>
      <c r="I935" s="86"/>
      <c r="J935" s="86"/>
      <c r="K935" s="87"/>
      <c r="L935" s="88"/>
      <c r="M935" s="73"/>
      <c r="N935" s="73"/>
      <c r="P935" s="29"/>
    </row>
    <row r="936">
      <c r="A936" s="96"/>
      <c r="B936" s="87"/>
      <c r="C936" s="87"/>
      <c r="D936" s="78"/>
      <c r="E936" s="87"/>
      <c r="F936" s="86"/>
      <c r="G936" s="97"/>
      <c r="H936" s="86"/>
      <c r="I936" s="86"/>
      <c r="J936" s="86"/>
      <c r="K936" s="87"/>
      <c r="L936" s="88"/>
      <c r="M936" s="73"/>
      <c r="N936" s="73"/>
      <c r="P936" s="29"/>
    </row>
    <row r="937">
      <c r="A937" s="96"/>
      <c r="B937" s="87"/>
      <c r="C937" s="87"/>
      <c r="D937" s="78"/>
      <c r="E937" s="87"/>
      <c r="F937" s="86"/>
      <c r="G937" s="97"/>
      <c r="H937" s="86"/>
      <c r="I937" s="86"/>
      <c r="J937" s="86"/>
      <c r="K937" s="87"/>
      <c r="L937" s="88"/>
      <c r="M937" s="73"/>
      <c r="N937" s="73"/>
      <c r="P937" s="29"/>
    </row>
    <row r="938">
      <c r="A938" s="96"/>
      <c r="B938" s="87"/>
      <c r="C938" s="87"/>
      <c r="D938" s="78"/>
      <c r="E938" s="87"/>
      <c r="F938" s="86"/>
      <c r="G938" s="97"/>
      <c r="H938" s="86"/>
      <c r="I938" s="86"/>
      <c r="J938" s="86"/>
      <c r="K938" s="87"/>
      <c r="L938" s="88"/>
      <c r="M938" s="73"/>
      <c r="N938" s="73"/>
      <c r="P938" s="29"/>
    </row>
    <row r="939">
      <c r="A939" s="96"/>
      <c r="B939" s="87"/>
      <c r="C939" s="87"/>
      <c r="D939" s="78"/>
      <c r="E939" s="87"/>
      <c r="F939" s="86"/>
      <c r="G939" s="97"/>
      <c r="H939" s="86"/>
      <c r="I939" s="86"/>
      <c r="J939" s="86"/>
      <c r="K939" s="87"/>
      <c r="L939" s="88"/>
      <c r="M939" s="73"/>
      <c r="N939" s="73"/>
      <c r="P939" s="29"/>
    </row>
    <row r="940">
      <c r="A940" s="96"/>
      <c r="B940" s="87"/>
      <c r="C940" s="87"/>
      <c r="D940" s="78"/>
      <c r="E940" s="87"/>
      <c r="F940" s="86"/>
      <c r="G940" s="97"/>
      <c r="H940" s="86"/>
      <c r="I940" s="86"/>
      <c r="J940" s="86"/>
      <c r="K940" s="87"/>
      <c r="L940" s="88"/>
      <c r="M940" s="73"/>
      <c r="N940" s="73"/>
      <c r="P940" s="29"/>
    </row>
    <row r="941">
      <c r="A941" s="96"/>
      <c r="B941" s="87"/>
      <c r="C941" s="87"/>
      <c r="D941" s="78"/>
      <c r="E941" s="87"/>
      <c r="F941" s="86"/>
      <c r="G941" s="97"/>
      <c r="H941" s="86"/>
      <c r="I941" s="86"/>
      <c r="J941" s="86"/>
      <c r="K941" s="87"/>
      <c r="L941" s="88"/>
      <c r="M941" s="73"/>
      <c r="N941" s="73"/>
      <c r="P941" s="29"/>
    </row>
    <row r="942">
      <c r="A942" s="96"/>
      <c r="B942" s="87"/>
      <c r="C942" s="87"/>
      <c r="D942" s="78"/>
      <c r="E942" s="87"/>
      <c r="F942" s="86"/>
      <c r="G942" s="97"/>
      <c r="H942" s="86"/>
      <c r="I942" s="86"/>
      <c r="J942" s="86"/>
      <c r="K942" s="87"/>
      <c r="L942" s="88"/>
      <c r="M942" s="73"/>
      <c r="N942" s="73"/>
      <c r="P942" s="29"/>
    </row>
    <row r="943">
      <c r="A943" s="96"/>
      <c r="B943" s="87"/>
      <c r="C943" s="87"/>
      <c r="D943" s="78"/>
      <c r="E943" s="87"/>
      <c r="F943" s="86"/>
      <c r="G943" s="97"/>
      <c r="H943" s="86"/>
      <c r="I943" s="86"/>
      <c r="J943" s="86"/>
      <c r="K943" s="87"/>
      <c r="L943" s="88"/>
      <c r="M943" s="73"/>
      <c r="N943" s="73"/>
      <c r="P943" s="29"/>
    </row>
    <row r="944">
      <c r="A944" s="96"/>
      <c r="B944" s="87"/>
      <c r="C944" s="87"/>
      <c r="D944" s="78"/>
      <c r="E944" s="87"/>
      <c r="F944" s="86"/>
      <c r="G944" s="97"/>
      <c r="H944" s="86"/>
      <c r="I944" s="86"/>
      <c r="J944" s="86"/>
      <c r="K944" s="87"/>
      <c r="L944" s="88"/>
      <c r="M944" s="73"/>
      <c r="N944" s="73"/>
      <c r="P944" s="29"/>
    </row>
    <row r="945">
      <c r="A945" s="96"/>
      <c r="B945" s="87"/>
      <c r="C945" s="87"/>
      <c r="D945" s="78"/>
      <c r="E945" s="87"/>
      <c r="F945" s="86"/>
      <c r="G945" s="97"/>
      <c r="H945" s="86"/>
      <c r="I945" s="86"/>
      <c r="J945" s="86"/>
      <c r="K945" s="87"/>
      <c r="L945" s="88"/>
      <c r="M945" s="73"/>
      <c r="N945" s="73"/>
      <c r="P945" s="29"/>
    </row>
    <row r="946">
      <c r="A946" s="96"/>
      <c r="B946" s="87"/>
      <c r="C946" s="87"/>
      <c r="D946" s="78"/>
      <c r="E946" s="87"/>
      <c r="F946" s="86"/>
      <c r="G946" s="97"/>
      <c r="H946" s="86"/>
      <c r="I946" s="86"/>
      <c r="J946" s="86"/>
      <c r="K946" s="87"/>
      <c r="L946" s="88"/>
      <c r="M946" s="73"/>
      <c r="N946" s="73"/>
      <c r="P946" s="29"/>
    </row>
    <row r="947">
      <c r="A947" s="96"/>
      <c r="B947" s="87"/>
      <c r="C947" s="87"/>
      <c r="D947" s="78"/>
      <c r="E947" s="87"/>
      <c r="F947" s="86"/>
      <c r="G947" s="97"/>
      <c r="H947" s="86"/>
      <c r="I947" s="86"/>
      <c r="J947" s="86"/>
      <c r="K947" s="87"/>
      <c r="L947" s="88"/>
      <c r="M947" s="73"/>
      <c r="N947" s="73"/>
      <c r="P947" s="29"/>
    </row>
    <row r="948">
      <c r="A948" s="96"/>
      <c r="B948" s="87"/>
      <c r="C948" s="87"/>
      <c r="D948" s="78"/>
      <c r="E948" s="87"/>
      <c r="F948" s="86"/>
      <c r="G948" s="97"/>
      <c r="H948" s="86"/>
      <c r="I948" s="86"/>
      <c r="J948" s="86"/>
      <c r="K948" s="87"/>
      <c r="L948" s="88"/>
      <c r="M948" s="73"/>
      <c r="N948" s="73"/>
      <c r="P948" s="29"/>
    </row>
    <row r="949">
      <c r="A949" s="96"/>
      <c r="B949" s="87"/>
      <c r="C949" s="87"/>
      <c r="D949" s="78"/>
      <c r="E949" s="87"/>
      <c r="F949" s="86"/>
      <c r="G949" s="97"/>
      <c r="H949" s="86"/>
      <c r="I949" s="86"/>
      <c r="J949" s="86"/>
      <c r="K949" s="87"/>
      <c r="L949" s="88"/>
      <c r="M949" s="73"/>
      <c r="N949" s="73"/>
      <c r="P949" s="29"/>
    </row>
    <row r="950">
      <c r="A950" s="96"/>
      <c r="B950" s="87"/>
      <c r="C950" s="87"/>
      <c r="D950" s="78"/>
      <c r="E950" s="87"/>
      <c r="F950" s="86"/>
      <c r="G950" s="97"/>
      <c r="H950" s="86"/>
      <c r="I950" s="86"/>
      <c r="J950" s="86"/>
      <c r="K950" s="87"/>
      <c r="L950" s="88"/>
      <c r="M950" s="73"/>
      <c r="N950" s="73"/>
      <c r="P950" s="29"/>
    </row>
    <row r="951">
      <c r="A951" s="96"/>
      <c r="B951" s="87"/>
      <c r="C951" s="87"/>
      <c r="D951" s="78"/>
      <c r="E951" s="87"/>
      <c r="F951" s="86"/>
      <c r="G951" s="97"/>
      <c r="H951" s="86"/>
      <c r="I951" s="86"/>
      <c r="J951" s="86"/>
      <c r="K951" s="87"/>
      <c r="L951" s="88"/>
      <c r="M951" s="73"/>
      <c r="N951" s="73"/>
      <c r="P951" s="29"/>
    </row>
    <row r="952">
      <c r="A952" s="96"/>
      <c r="B952" s="87"/>
      <c r="C952" s="87"/>
      <c r="D952" s="78"/>
      <c r="E952" s="87"/>
      <c r="F952" s="86"/>
      <c r="G952" s="97"/>
      <c r="H952" s="86"/>
      <c r="I952" s="86"/>
      <c r="J952" s="86"/>
      <c r="K952" s="87"/>
      <c r="L952" s="88"/>
      <c r="M952" s="73"/>
      <c r="N952" s="73"/>
      <c r="P952" s="29"/>
    </row>
    <row r="953">
      <c r="A953" s="96"/>
      <c r="B953" s="87"/>
      <c r="C953" s="87"/>
      <c r="D953" s="78"/>
      <c r="E953" s="87"/>
      <c r="F953" s="86"/>
      <c r="G953" s="97"/>
      <c r="H953" s="86"/>
      <c r="I953" s="86"/>
      <c r="J953" s="86"/>
      <c r="K953" s="87"/>
      <c r="L953" s="88"/>
      <c r="M953" s="73"/>
      <c r="N953" s="73"/>
      <c r="P953" s="29"/>
    </row>
    <row r="954">
      <c r="A954" s="96"/>
      <c r="B954" s="87"/>
      <c r="C954" s="87"/>
      <c r="D954" s="78"/>
      <c r="E954" s="87"/>
      <c r="F954" s="86"/>
      <c r="G954" s="97"/>
      <c r="H954" s="86"/>
      <c r="I954" s="86"/>
      <c r="J954" s="86"/>
      <c r="K954" s="87"/>
      <c r="L954" s="88"/>
      <c r="M954" s="73"/>
      <c r="N954" s="73"/>
      <c r="P954" s="29"/>
    </row>
    <row r="955">
      <c r="A955" s="96"/>
      <c r="B955" s="87"/>
      <c r="C955" s="87"/>
      <c r="D955" s="78"/>
      <c r="E955" s="87"/>
      <c r="F955" s="86"/>
      <c r="G955" s="97"/>
      <c r="H955" s="86"/>
      <c r="I955" s="86"/>
      <c r="J955" s="86"/>
      <c r="K955" s="87"/>
      <c r="L955" s="88"/>
      <c r="M955" s="73"/>
      <c r="N955" s="73"/>
      <c r="P955" s="29"/>
    </row>
    <row r="956">
      <c r="A956" s="96"/>
      <c r="B956" s="87"/>
      <c r="C956" s="87"/>
      <c r="D956" s="78"/>
      <c r="E956" s="87"/>
      <c r="F956" s="86"/>
      <c r="G956" s="97"/>
      <c r="H956" s="86"/>
      <c r="I956" s="86"/>
      <c r="J956" s="86"/>
      <c r="K956" s="87"/>
      <c r="L956" s="88"/>
      <c r="M956" s="73"/>
      <c r="N956" s="73"/>
      <c r="P956" s="29"/>
    </row>
    <row r="957">
      <c r="A957" s="96"/>
      <c r="B957" s="87"/>
      <c r="C957" s="87"/>
      <c r="D957" s="78"/>
      <c r="E957" s="87"/>
      <c r="F957" s="86"/>
      <c r="G957" s="97"/>
      <c r="H957" s="86"/>
      <c r="I957" s="86"/>
      <c r="J957" s="86"/>
      <c r="K957" s="87"/>
      <c r="L957" s="88"/>
      <c r="M957" s="73"/>
      <c r="N957" s="73"/>
      <c r="P957" s="29"/>
    </row>
    <row r="958">
      <c r="A958" s="96"/>
      <c r="B958" s="87"/>
      <c r="C958" s="87"/>
      <c r="D958" s="78"/>
      <c r="E958" s="87"/>
      <c r="F958" s="86"/>
      <c r="G958" s="97"/>
      <c r="H958" s="86"/>
      <c r="I958" s="86"/>
      <c r="J958" s="86"/>
      <c r="K958" s="87"/>
      <c r="L958" s="88"/>
      <c r="M958" s="73"/>
      <c r="N958" s="73"/>
      <c r="P958" s="29"/>
    </row>
    <row r="959">
      <c r="A959" s="96"/>
      <c r="B959" s="87"/>
      <c r="C959" s="87"/>
      <c r="D959" s="78"/>
      <c r="E959" s="87"/>
      <c r="F959" s="86"/>
      <c r="G959" s="97"/>
      <c r="H959" s="86"/>
      <c r="I959" s="86"/>
      <c r="J959" s="86"/>
      <c r="K959" s="87"/>
      <c r="L959" s="88"/>
      <c r="M959" s="73"/>
      <c r="N959" s="73"/>
      <c r="P959" s="29"/>
    </row>
    <row r="960">
      <c r="A960" s="96"/>
      <c r="B960" s="87"/>
      <c r="C960" s="87"/>
      <c r="D960" s="78"/>
      <c r="E960" s="87"/>
      <c r="F960" s="86"/>
      <c r="G960" s="97"/>
      <c r="H960" s="86"/>
      <c r="I960" s="86"/>
      <c r="J960" s="86"/>
      <c r="K960" s="87"/>
      <c r="L960" s="88"/>
      <c r="M960" s="73"/>
      <c r="N960" s="73"/>
      <c r="P960" s="29"/>
    </row>
    <row r="961">
      <c r="A961" s="96"/>
      <c r="B961" s="87"/>
      <c r="C961" s="87"/>
      <c r="D961" s="78"/>
      <c r="E961" s="87"/>
      <c r="F961" s="86"/>
      <c r="G961" s="97"/>
      <c r="H961" s="86"/>
      <c r="I961" s="86"/>
      <c r="J961" s="86"/>
      <c r="K961" s="87"/>
      <c r="L961" s="88"/>
      <c r="M961" s="73"/>
      <c r="N961" s="73"/>
      <c r="P961" s="29"/>
    </row>
    <row r="962">
      <c r="A962" s="96"/>
      <c r="B962" s="87"/>
      <c r="C962" s="87"/>
      <c r="D962" s="78"/>
      <c r="E962" s="87"/>
      <c r="F962" s="86"/>
      <c r="G962" s="97"/>
      <c r="H962" s="86"/>
      <c r="I962" s="86"/>
      <c r="J962" s="86"/>
      <c r="K962" s="87"/>
      <c r="L962" s="88"/>
      <c r="M962" s="73"/>
      <c r="N962" s="73"/>
      <c r="P962" s="29"/>
    </row>
    <row r="963">
      <c r="A963" s="96"/>
      <c r="B963" s="87"/>
      <c r="C963" s="87"/>
      <c r="D963" s="78"/>
      <c r="E963" s="87"/>
      <c r="F963" s="86"/>
      <c r="G963" s="97"/>
      <c r="H963" s="86"/>
      <c r="I963" s="86"/>
      <c r="J963" s="86"/>
      <c r="K963" s="87"/>
      <c r="L963" s="88"/>
      <c r="M963" s="73"/>
      <c r="N963" s="73"/>
      <c r="P963" s="29"/>
    </row>
    <row r="964">
      <c r="A964" s="96"/>
      <c r="B964" s="87"/>
      <c r="C964" s="87"/>
      <c r="D964" s="78"/>
      <c r="E964" s="87"/>
      <c r="F964" s="86"/>
      <c r="G964" s="97"/>
      <c r="H964" s="86"/>
      <c r="I964" s="86"/>
      <c r="J964" s="86"/>
      <c r="K964" s="87"/>
      <c r="L964" s="88"/>
      <c r="M964" s="73"/>
      <c r="N964" s="73"/>
      <c r="P964" s="29"/>
    </row>
    <row r="965">
      <c r="A965" s="96"/>
      <c r="B965" s="87"/>
      <c r="C965" s="87"/>
      <c r="D965" s="78"/>
      <c r="E965" s="87"/>
      <c r="F965" s="86"/>
      <c r="G965" s="97"/>
      <c r="H965" s="86"/>
      <c r="I965" s="86"/>
      <c r="J965" s="86"/>
      <c r="K965" s="87"/>
      <c r="L965" s="88"/>
      <c r="M965" s="73"/>
      <c r="N965" s="73"/>
      <c r="P965" s="29"/>
    </row>
    <row r="966">
      <c r="A966" s="96"/>
      <c r="B966" s="87"/>
      <c r="C966" s="87"/>
      <c r="D966" s="78"/>
      <c r="E966" s="87"/>
      <c r="F966" s="86"/>
      <c r="G966" s="97"/>
      <c r="H966" s="86"/>
      <c r="I966" s="86"/>
      <c r="J966" s="86"/>
      <c r="K966" s="87"/>
      <c r="L966" s="88"/>
      <c r="M966" s="73"/>
      <c r="N966" s="73"/>
      <c r="P966" s="29"/>
    </row>
    <row r="967">
      <c r="A967" s="96"/>
      <c r="B967" s="87"/>
      <c r="C967" s="87"/>
      <c r="D967" s="78"/>
      <c r="E967" s="87"/>
      <c r="F967" s="86"/>
      <c r="G967" s="97"/>
      <c r="H967" s="86"/>
      <c r="I967" s="86"/>
      <c r="J967" s="86"/>
      <c r="K967" s="87"/>
      <c r="L967" s="88"/>
      <c r="M967" s="73"/>
      <c r="N967" s="73"/>
      <c r="P967" s="29"/>
    </row>
    <row r="968">
      <c r="A968" s="96"/>
      <c r="B968" s="87"/>
      <c r="C968" s="87"/>
      <c r="D968" s="78"/>
      <c r="E968" s="87"/>
      <c r="F968" s="86"/>
      <c r="G968" s="97"/>
      <c r="H968" s="86"/>
      <c r="I968" s="86"/>
      <c r="J968" s="86"/>
      <c r="K968" s="87"/>
      <c r="L968" s="88"/>
      <c r="M968" s="73"/>
      <c r="N968" s="73"/>
      <c r="P968" s="29"/>
    </row>
    <row r="969">
      <c r="A969" s="96"/>
      <c r="B969" s="87"/>
      <c r="C969" s="87"/>
      <c r="D969" s="78"/>
      <c r="E969" s="87"/>
      <c r="F969" s="86"/>
      <c r="G969" s="97"/>
      <c r="H969" s="86"/>
      <c r="I969" s="86"/>
      <c r="J969" s="86"/>
      <c r="K969" s="87"/>
      <c r="L969" s="88"/>
      <c r="M969" s="73"/>
      <c r="N969" s="73"/>
      <c r="P969" s="29"/>
    </row>
    <row r="970">
      <c r="A970" s="96"/>
      <c r="B970" s="87"/>
      <c r="C970" s="87"/>
      <c r="D970" s="78"/>
      <c r="E970" s="87"/>
      <c r="F970" s="86"/>
      <c r="G970" s="97"/>
      <c r="H970" s="86"/>
      <c r="I970" s="86"/>
      <c r="J970" s="86"/>
      <c r="K970" s="87"/>
      <c r="L970" s="88"/>
      <c r="M970" s="73"/>
      <c r="N970" s="73"/>
      <c r="P970" s="29"/>
    </row>
    <row r="971">
      <c r="A971" s="96"/>
      <c r="B971" s="87"/>
      <c r="C971" s="87"/>
      <c r="D971" s="78"/>
      <c r="E971" s="87"/>
      <c r="F971" s="86"/>
      <c r="G971" s="97"/>
      <c r="H971" s="86"/>
      <c r="I971" s="86"/>
      <c r="J971" s="86"/>
      <c r="K971" s="87"/>
      <c r="L971" s="88"/>
      <c r="M971" s="73"/>
      <c r="N971" s="73"/>
      <c r="P971" s="29"/>
    </row>
    <row r="972">
      <c r="A972" s="96"/>
      <c r="B972" s="87"/>
      <c r="C972" s="87"/>
      <c r="D972" s="78"/>
      <c r="E972" s="87"/>
      <c r="F972" s="86"/>
      <c r="G972" s="97"/>
      <c r="H972" s="86"/>
      <c r="I972" s="86"/>
      <c r="J972" s="86"/>
      <c r="K972" s="87"/>
      <c r="L972" s="88"/>
      <c r="M972" s="73"/>
      <c r="N972" s="73"/>
      <c r="P972" s="29"/>
    </row>
    <row r="973">
      <c r="A973" s="96"/>
      <c r="B973" s="87"/>
      <c r="C973" s="87"/>
      <c r="D973" s="78"/>
      <c r="E973" s="87"/>
      <c r="F973" s="86"/>
      <c r="G973" s="97"/>
      <c r="H973" s="86"/>
      <c r="I973" s="86"/>
      <c r="J973" s="86"/>
      <c r="K973" s="87"/>
      <c r="L973" s="88"/>
      <c r="M973" s="73"/>
      <c r="N973" s="73"/>
      <c r="P973" s="29"/>
    </row>
    <row r="974">
      <c r="A974" s="96"/>
      <c r="B974" s="87"/>
      <c r="C974" s="87"/>
      <c r="D974" s="78"/>
      <c r="E974" s="87"/>
      <c r="F974" s="86"/>
      <c r="G974" s="97"/>
      <c r="H974" s="86"/>
      <c r="I974" s="86"/>
      <c r="J974" s="86"/>
      <c r="K974" s="87"/>
      <c r="L974" s="88"/>
      <c r="M974" s="73"/>
      <c r="N974" s="73"/>
      <c r="P974" s="29"/>
    </row>
    <row r="975">
      <c r="A975" s="96"/>
      <c r="B975" s="87"/>
      <c r="C975" s="87"/>
      <c r="D975" s="78"/>
      <c r="E975" s="87"/>
      <c r="F975" s="86"/>
      <c r="G975" s="97"/>
      <c r="H975" s="86"/>
      <c r="I975" s="86"/>
      <c r="J975" s="86"/>
      <c r="K975" s="87"/>
      <c r="L975" s="88"/>
      <c r="M975" s="73"/>
      <c r="N975" s="73"/>
      <c r="P975" s="29"/>
    </row>
    <row r="976">
      <c r="A976" s="96"/>
      <c r="B976" s="87"/>
      <c r="C976" s="87"/>
      <c r="D976" s="78"/>
      <c r="E976" s="87"/>
      <c r="F976" s="86"/>
      <c r="G976" s="97"/>
      <c r="H976" s="86"/>
      <c r="I976" s="86"/>
      <c r="J976" s="86"/>
      <c r="K976" s="87"/>
      <c r="L976" s="88"/>
      <c r="M976" s="73"/>
      <c r="N976" s="73"/>
      <c r="P976" s="29"/>
    </row>
    <row r="977">
      <c r="A977" s="96"/>
      <c r="B977" s="87"/>
      <c r="C977" s="87"/>
      <c r="D977" s="78"/>
      <c r="E977" s="87"/>
      <c r="F977" s="86"/>
      <c r="G977" s="97"/>
      <c r="H977" s="86"/>
      <c r="I977" s="86"/>
      <c r="J977" s="86"/>
      <c r="K977" s="87"/>
      <c r="L977" s="88"/>
      <c r="M977" s="73"/>
      <c r="N977" s="73"/>
      <c r="P977" s="29"/>
    </row>
    <row r="978">
      <c r="A978" s="96"/>
      <c r="B978" s="87"/>
      <c r="C978" s="87"/>
      <c r="D978" s="78"/>
      <c r="E978" s="87"/>
      <c r="F978" s="86"/>
      <c r="G978" s="97"/>
      <c r="H978" s="86"/>
      <c r="I978" s="86"/>
      <c r="J978" s="86"/>
      <c r="K978" s="87"/>
      <c r="L978" s="88"/>
      <c r="M978" s="73"/>
      <c r="N978" s="73"/>
      <c r="P978" s="29"/>
    </row>
    <row r="979">
      <c r="A979" s="96"/>
      <c r="B979" s="87"/>
      <c r="C979" s="87"/>
      <c r="D979" s="78"/>
      <c r="E979" s="87"/>
      <c r="F979" s="86"/>
      <c r="G979" s="97"/>
      <c r="H979" s="86"/>
      <c r="I979" s="86"/>
      <c r="J979" s="86"/>
      <c r="K979" s="87"/>
      <c r="L979" s="88"/>
      <c r="M979" s="73"/>
      <c r="N979" s="73"/>
      <c r="P979" s="29"/>
    </row>
    <row r="980">
      <c r="A980" s="96"/>
      <c r="B980" s="87"/>
      <c r="C980" s="87"/>
      <c r="D980" s="78"/>
      <c r="E980" s="87"/>
      <c r="F980" s="86"/>
      <c r="G980" s="97"/>
      <c r="H980" s="86"/>
      <c r="I980" s="86"/>
      <c r="J980" s="86"/>
      <c r="K980" s="87"/>
      <c r="L980" s="88"/>
      <c r="M980" s="73"/>
      <c r="N980" s="73"/>
      <c r="P980" s="29"/>
    </row>
    <row r="981">
      <c r="A981" s="96"/>
      <c r="B981" s="87"/>
      <c r="C981" s="87"/>
      <c r="D981" s="78"/>
      <c r="E981" s="87"/>
      <c r="F981" s="86"/>
      <c r="G981" s="97"/>
      <c r="H981" s="86"/>
      <c r="I981" s="86"/>
      <c r="J981" s="86"/>
      <c r="K981" s="87"/>
      <c r="L981" s="88"/>
      <c r="M981" s="73"/>
      <c r="N981" s="73"/>
      <c r="P981" s="29"/>
    </row>
    <row r="982">
      <c r="A982" s="96"/>
      <c r="B982" s="87"/>
      <c r="C982" s="87"/>
      <c r="D982" s="78"/>
      <c r="E982" s="87"/>
      <c r="F982" s="86"/>
      <c r="G982" s="97"/>
      <c r="H982" s="86"/>
      <c r="I982" s="86"/>
      <c r="J982" s="86"/>
      <c r="K982" s="87"/>
      <c r="L982" s="88"/>
      <c r="M982" s="73"/>
      <c r="N982" s="73"/>
      <c r="P982" s="29"/>
    </row>
    <row r="983">
      <c r="A983" s="96"/>
      <c r="B983" s="87"/>
      <c r="C983" s="87"/>
      <c r="D983" s="78"/>
      <c r="E983" s="87"/>
      <c r="F983" s="86"/>
      <c r="G983" s="97"/>
      <c r="H983" s="86"/>
      <c r="I983" s="86"/>
      <c r="J983" s="86"/>
      <c r="K983" s="87"/>
      <c r="L983" s="88"/>
      <c r="M983" s="73"/>
      <c r="N983" s="73"/>
      <c r="P983" s="29"/>
    </row>
    <row r="984">
      <c r="A984" s="96"/>
      <c r="B984" s="87"/>
      <c r="C984" s="87"/>
      <c r="D984" s="78"/>
      <c r="E984" s="87"/>
      <c r="F984" s="86"/>
      <c r="G984" s="97"/>
      <c r="H984" s="86"/>
      <c r="I984" s="86"/>
      <c r="J984" s="86"/>
      <c r="K984" s="87"/>
      <c r="L984" s="88"/>
      <c r="M984" s="73"/>
      <c r="N984" s="73"/>
      <c r="P984" s="29"/>
    </row>
    <row r="985">
      <c r="A985" s="96"/>
      <c r="B985" s="87"/>
      <c r="C985" s="87"/>
      <c r="D985" s="78"/>
      <c r="E985" s="87"/>
      <c r="F985" s="86"/>
      <c r="G985" s="97"/>
      <c r="H985" s="86"/>
      <c r="I985" s="86"/>
      <c r="J985" s="86"/>
      <c r="K985" s="87"/>
      <c r="L985" s="88"/>
      <c r="M985" s="73"/>
      <c r="N985" s="73"/>
      <c r="P985" s="29"/>
    </row>
    <row r="986">
      <c r="A986" s="96"/>
      <c r="B986" s="87"/>
      <c r="C986" s="87"/>
      <c r="D986" s="78"/>
      <c r="E986" s="87"/>
      <c r="F986" s="86"/>
      <c r="G986" s="97"/>
      <c r="H986" s="86"/>
      <c r="I986" s="86"/>
      <c r="J986" s="86"/>
      <c r="K986" s="87"/>
      <c r="L986" s="88"/>
      <c r="M986" s="73"/>
      <c r="N986" s="73"/>
      <c r="P986" s="29"/>
    </row>
    <row r="987">
      <c r="A987" s="96"/>
      <c r="B987" s="87"/>
      <c r="C987" s="87"/>
      <c r="D987" s="78"/>
      <c r="E987" s="87"/>
      <c r="F987" s="86"/>
      <c r="G987" s="97"/>
      <c r="H987" s="86"/>
      <c r="I987" s="86"/>
      <c r="J987" s="86"/>
      <c r="K987" s="87"/>
      <c r="L987" s="88"/>
      <c r="M987" s="73"/>
      <c r="N987" s="73"/>
      <c r="P987" s="29"/>
    </row>
    <row r="988">
      <c r="A988" s="96"/>
      <c r="B988" s="87"/>
      <c r="C988" s="87"/>
      <c r="D988" s="78"/>
      <c r="E988" s="87"/>
      <c r="F988" s="86"/>
      <c r="G988" s="97"/>
      <c r="H988" s="86"/>
      <c r="I988" s="86"/>
      <c r="J988" s="86"/>
      <c r="K988" s="87"/>
      <c r="L988" s="88"/>
      <c r="M988" s="73"/>
      <c r="N988" s="73"/>
      <c r="P988" s="29"/>
    </row>
    <row r="989">
      <c r="A989" s="96"/>
      <c r="B989" s="87"/>
      <c r="C989" s="87"/>
      <c r="D989" s="78"/>
      <c r="E989" s="87"/>
      <c r="F989" s="86"/>
      <c r="G989" s="97"/>
      <c r="H989" s="86"/>
      <c r="I989" s="86"/>
      <c r="J989" s="86"/>
      <c r="K989" s="87"/>
      <c r="L989" s="88"/>
      <c r="M989" s="73"/>
      <c r="N989" s="73"/>
      <c r="P989" s="29"/>
    </row>
    <row r="990">
      <c r="A990" s="96"/>
      <c r="B990" s="87"/>
      <c r="C990" s="87"/>
      <c r="D990" s="78"/>
      <c r="E990" s="87"/>
      <c r="F990" s="86"/>
      <c r="G990" s="97"/>
      <c r="H990" s="86"/>
      <c r="I990" s="86"/>
      <c r="J990" s="86"/>
      <c r="K990" s="87"/>
      <c r="L990" s="88"/>
      <c r="M990" s="73"/>
      <c r="N990" s="73"/>
      <c r="P990" s="29"/>
    </row>
    <row r="991">
      <c r="A991" s="96"/>
      <c r="B991" s="87"/>
      <c r="C991" s="87"/>
      <c r="D991" s="78"/>
      <c r="E991" s="87"/>
      <c r="F991" s="86"/>
      <c r="G991" s="97"/>
      <c r="H991" s="86"/>
      <c r="I991" s="86"/>
      <c r="J991" s="86"/>
      <c r="K991" s="87"/>
      <c r="L991" s="88"/>
      <c r="M991" s="73"/>
      <c r="N991" s="73"/>
      <c r="P991" s="29"/>
    </row>
    <row r="992">
      <c r="A992" s="96"/>
      <c r="B992" s="87"/>
      <c r="C992" s="87"/>
      <c r="D992" s="78"/>
      <c r="E992" s="87"/>
      <c r="F992" s="86"/>
      <c r="G992" s="97"/>
      <c r="H992" s="86"/>
      <c r="I992" s="86"/>
      <c r="J992" s="86"/>
      <c r="K992" s="87"/>
      <c r="L992" s="88"/>
      <c r="M992" s="73"/>
      <c r="N992" s="73"/>
      <c r="P992" s="29"/>
    </row>
    <row r="993">
      <c r="A993" s="96"/>
      <c r="B993" s="87"/>
      <c r="C993" s="87"/>
      <c r="D993" s="78"/>
      <c r="E993" s="87"/>
      <c r="F993" s="86"/>
      <c r="G993" s="97"/>
      <c r="H993" s="86"/>
      <c r="I993" s="86"/>
      <c r="J993" s="86"/>
      <c r="K993" s="87"/>
      <c r="L993" s="88"/>
      <c r="M993" s="73"/>
      <c r="N993" s="73"/>
      <c r="P993" s="29"/>
    </row>
    <row r="994">
      <c r="A994" s="96"/>
      <c r="B994" s="87"/>
      <c r="C994" s="87"/>
      <c r="D994" s="78"/>
      <c r="E994" s="87"/>
      <c r="F994" s="86"/>
      <c r="G994" s="97"/>
      <c r="H994" s="86"/>
      <c r="I994" s="86"/>
      <c r="J994" s="86"/>
      <c r="K994" s="87"/>
      <c r="L994" s="88"/>
      <c r="M994" s="73"/>
      <c r="N994" s="73"/>
      <c r="P994" s="29"/>
    </row>
    <row r="995">
      <c r="A995" s="96"/>
      <c r="B995" s="87"/>
      <c r="C995" s="87"/>
      <c r="D995" s="78"/>
      <c r="E995" s="87"/>
      <c r="F995" s="86"/>
      <c r="G995" s="97"/>
      <c r="H995" s="86"/>
      <c r="I995" s="86"/>
      <c r="J995" s="86"/>
      <c r="K995" s="87"/>
      <c r="L995" s="88"/>
      <c r="M995" s="73"/>
      <c r="N995" s="73"/>
      <c r="P995" s="29"/>
    </row>
    <row r="996">
      <c r="A996" s="96"/>
      <c r="B996" s="87"/>
      <c r="C996" s="87"/>
      <c r="D996" s="78"/>
      <c r="E996" s="87"/>
      <c r="F996" s="86"/>
      <c r="G996" s="97"/>
      <c r="H996" s="86"/>
      <c r="I996" s="86"/>
      <c r="J996" s="86"/>
      <c r="K996" s="87"/>
      <c r="L996" s="88"/>
      <c r="M996" s="73"/>
      <c r="N996" s="73"/>
      <c r="P996" s="29"/>
    </row>
    <row r="997">
      <c r="A997" s="96"/>
      <c r="B997" s="87"/>
      <c r="C997" s="87"/>
      <c r="D997" s="78"/>
      <c r="E997" s="87"/>
      <c r="F997" s="86"/>
      <c r="G997" s="97"/>
      <c r="H997" s="86"/>
      <c r="I997" s="86"/>
      <c r="J997" s="86"/>
      <c r="K997" s="87"/>
      <c r="L997" s="88"/>
      <c r="M997" s="73"/>
      <c r="N997" s="73"/>
      <c r="P997" s="29"/>
    </row>
    <row r="998">
      <c r="A998" s="96"/>
      <c r="B998" s="87"/>
      <c r="C998" s="87"/>
      <c r="D998" s="78"/>
      <c r="E998" s="87"/>
      <c r="F998" s="86"/>
      <c r="G998" s="97"/>
      <c r="H998" s="86"/>
      <c r="I998" s="86"/>
      <c r="J998" s="86"/>
      <c r="K998" s="87"/>
      <c r="L998" s="88"/>
      <c r="M998" s="73"/>
      <c r="N998" s="73"/>
      <c r="P998" s="29"/>
    </row>
    <row r="999">
      <c r="A999" s="96"/>
      <c r="B999" s="87"/>
      <c r="C999" s="87"/>
      <c r="D999" s="78"/>
      <c r="E999" s="87"/>
      <c r="F999" s="86"/>
      <c r="G999" s="97"/>
      <c r="H999" s="86"/>
      <c r="I999" s="86"/>
      <c r="J999" s="86"/>
      <c r="K999" s="87"/>
      <c r="L999" s="88"/>
      <c r="M999" s="73"/>
      <c r="N999" s="73"/>
      <c r="P999" s="29"/>
    </row>
    <row r="1000">
      <c r="A1000" s="96"/>
      <c r="B1000" s="87"/>
      <c r="C1000" s="87"/>
      <c r="D1000" s="78"/>
      <c r="E1000" s="87"/>
      <c r="F1000" s="86"/>
      <c r="G1000" s="97"/>
      <c r="H1000" s="86"/>
      <c r="I1000" s="86"/>
      <c r="J1000" s="86"/>
      <c r="K1000" s="87"/>
      <c r="L1000" s="88"/>
      <c r="M1000" s="73"/>
      <c r="N1000" s="73"/>
      <c r="P1000" s="29"/>
    </row>
    <row r="1001">
      <c r="A1001" s="96"/>
      <c r="B1001" s="87"/>
      <c r="C1001" s="87"/>
      <c r="D1001" s="78"/>
      <c r="E1001" s="87"/>
      <c r="F1001" s="86"/>
      <c r="G1001" s="97"/>
      <c r="H1001" s="86"/>
      <c r="I1001" s="86"/>
      <c r="J1001" s="86"/>
      <c r="K1001" s="87"/>
      <c r="L1001" s="88"/>
      <c r="M1001" s="73"/>
      <c r="N1001" s="73"/>
      <c r="P1001" s="29"/>
    </row>
    <row r="1002">
      <c r="A1002" s="96"/>
      <c r="B1002" s="87"/>
      <c r="C1002" s="87"/>
      <c r="D1002" s="78"/>
      <c r="E1002" s="87"/>
      <c r="F1002" s="86"/>
      <c r="G1002" s="97"/>
      <c r="H1002" s="86"/>
      <c r="I1002" s="86"/>
      <c r="J1002" s="86"/>
      <c r="K1002" s="87"/>
      <c r="L1002" s="88"/>
      <c r="M1002" s="73"/>
      <c r="N1002" s="73"/>
      <c r="P1002" s="29"/>
    </row>
    <row r="1003">
      <c r="A1003" s="96"/>
      <c r="B1003" s="87"/>
      <c r="C1003" s="87"/>
      <c r="D1003" s="78"/>
      <c r="E1003" s="87"/>
      <c r="F1003" s="86"/>
      <c r="G1003" s="97"/>
      <c r="H1003" s="86"/>
      <c r="I1003" s="86"/>
      <c r="J1003" s="86"/>
      <c r="K1003" s="87"/>
      <c r="L1003" s="88"/>
      <c r="M1003" s="73"/>
      <c r="N1003" s="73"/>
      <c r="P1003" s="29"/>
    </row>
    <row r="1004">
      <c r="A1004" s="96"/>
      <c r="B1004" s="87"/>
      <c r="C1004" s="87"/>
      <c r="D1004" s="78"/>
      <c r="E1004" s="87"/>
      <c r="F1004" s="86"/>
      <c r="G1004" s="97"/>
      <c r="H1004" s="86"/>
      <c r="I1004" s="86"/>
      <c r="J1004" s="86"/>
      <c r="K1004" s="87"/>
      <c r="L1004" s="88"/>
      <c r="M1004" s="73"/>
      <c r="N1004" s="73"/>
      <c r="P1004" s="29"/>
    </row>
    <row r="1005">
      <c r="A1005" s="96"/>
      <c r="B1005" s="87"/>
      <c r="C1005" s="87"/>
      <c r="D1005" s="78"/>
      <c r="E1005" s="87"/>
      <c r="F1005" s="86"/>
      <c r="G1005" s="97"/>
      <c r="H1005" s="86"/>
      <c r="I1005" s="86"/>
      <c r="J1005" s="86"/>
      <c r="K1005" s="87"/>
      <c r="L1005" s="88"/>
      <c r="M1005" s="73"/>
      <c r="N1005" s="73"/>
      <c r="P1005" s="29"/>
    </row>
    <row r="1006">
      <c r="A1006" s="96"/>
      <c r="B1006" s="87"/>
      <c r="C1006" s="87"/>
      <c r="D1006" s="78"/>
      <c r="E1006" s="87"/>
      <c r="F1006" s="86"/>
      <c r="G1006" s="97"/>
      <c r="H1006" s="86"/>
      <c r="I1006" s="86"/>
      <c r="J1006" s="86"/>
      <c r="K1006" s="87"/>
      <c r="L1006" s="88"/>
      <c r="M1006" s="73"/>
      <c r="N1006" s="73"/>
      <c r="P1006" s="29"/>
    </row>
    <row r="1007">
      <c r="A1007" s="96"/>
      <c r="B1007" s="87"/>
      <c r="C1007" s="87"/>
      <c r="D1007" s="78"/>
      <c r="E1007" s="87"/>
      <c r="F1007" s="86"/>
      <c r="G1007" s="97"/>
      <c r="H1007" s="86"/>
      <c r="I1007" s="86"/>
      <c r="J1007" s="86"/>
      <c r="K1007" s="87"/>
      <c r="L1007" s="88"/>
      <c r="M1007" s="73"/>
      <c r="N1007" s="73"/>
      <c r="P1007" s="29"/>
    </row>
    <row r="1008">
      <c r="A1008" s="96"/>
      <c r="B1008" s="87"/>
      <c r="C1008" s="87"/>
      <c r="D1008" s="78"/>
      <c r="E1008" s="87"/>
      <c r="F1008" s="86"/>
      <c r="G1008" s="97"/>
      <c r="H1008" s="86"/>
      <c r="I1008" s="86"/>
      <c r="J1008" s="86"/>
      <c r="K1008" s="87"/>
      <c r="L1008" s="88"/>
      <c r="M1008" s="73"/>
      <c r="N1008" s="73"/>
      <c r="P1008" s="29"/>
    </row>
    <row r="1009">
      <c r="A1009" s="96"/>
      <c r="B1009" s="87"/>
      <c r="C1009" s="87"/>
      <c r="D1009" s="78"/>
      <c r="E1009" s="87"/>
      <c r="F1009" s="86"/>
      <c r="G1009" s="97"/>
      <c r="H1009" s="86"/>
      <c r="I1009" s="86"/>
      <c r="J1009" s="86"/>
      <c r="K1009" s="87"/>
      <c r="L1009" s="88"/>
      <c r="M1009" s="73"/>
      <c r="N1009" s="73"/>
      <c r="P1009" s="29"/>
    </row>
    <row r="1010">
      <c r="A1010" s="96"/>
      <c r="B1010" s="87"/>
      <c r="C1010" s="87"/>
      <c r="D1010" s="78"/>
      <c r="E1010" s="87"/>
      <c r="F1010" s="86"/>
      <c r="G1010" s="97"/>
      <c r="H1010" s="86"/>
      <c r="I1010" s="86"/>
      <c r="J1010" s="86"/>
      <c r="K1010" s="87"/>
      <c r="L1010" s="88"/>
      <c r="M1010" s="73"/>
      <c r="N1010" s="73"/>
      <c r="P1010" s="29"/>
    </row>
    <row r="1011">
      <c r="A1011" s="96"/>
      <c r="B1011" s="87"/>
      <c r="C1011" s="87"/>
      <c r="D1011" s="78"/>
      <c r="E1011" s="87"/>
      <c r="F1011" s="86"/>
      <c r="G1011" s="97"/>
      <c r="H1011" s="86"/>
      <c r="I1011" s="86"/>
      <c r="J1011" s="86"/>
      <c r="K1011" s="87"/>
      <c r="L1011" s="88"/>
      <c r="M1011" s="73"/>
      <c r="N1011" s="73"/>
      <c r="P1011" s="29"/>
    </row>
    <row r="1012">
      <c r="A1012" s="96"/>
      <c r="B1012" s="87"/>
      <c r="C1012" s="87"/>
      <c r="D1012" s="78"/>
      <c r="E1012" s="87"/>
      <c r="F1012" s="86"/>
      <c r="G1012" s="97"/>
      <c r="H1012" s="86"/>
      <c r="I1012" s="86"/>
      <c r="J1012" s="86"/>
      <c r="K1012" s="87"/>
      <c r="L1012" s="88"/>
      <c r="M1012" s="73"/>
      <c r="N1012" s="73"/>
      <c r="P1012" s="29"/>
    </row>
    <row r="1013">
      <c r="A1013" s="96"/>
      <c r="B1013" s="87"/>
      <c r="C1013" s="87"/>
      <c r="D1013" s="78"/>
      <c r="E1013" s="87"/>
      <c r="F1013" s="86"/>
      <c r="G1013" s="97"/>
      <c r="H1013" s="86"/>
      <c r="I1013" s="86"/>
      <c r="J1013" s="86"/>
      <c r="K1013" s="87"/>
      <c r="L1013" s="88"/>
      <c r="M1013" s="73"/>
      <c r="N1013" s="73"/>
      <c r="P1013" s="29"/>
    </row>
    <row r="1014">
      <c r="A1014" s="96"/>
      <c r="B1014" s="87"/>
      <c r="C1014" s="87"/>
      <c r="D1014" s="78"/>
      <c r="E1014" s="87"/>
      <c r="F1014" s="86"/>
      <c r="G1014" s="97"/>
      <c r="H1014" s="86"/>
      <c r="I1014" s="86"/>
      <c r="J1014" s="86"/>
      <c r="K1014" s="87"/>
      <c r="L1014" s="88"/>
      <c r="M1014" s="73"/>
      <c r="N1014" s="73"/>
      <c r="P1014" s="29"/>
    </row>
    <row r="1015">
      <c r="A1015" s="96"/>
      <c r="B1015" s="87"/>
      <c r="C1015" s="87"/>
      <c r="D1015" s="78"/>
      <c r="E1015" s="87"/>
      <c r="F1015" s="86"/>
      <c r="G1015" s="97"/>
      <c r="H1015" s="86"/>
      <c r="I1015" s="86"/>
      <c r="J1015" s="86"/>
      <c r="K1015" s="87"/>
      <c r="L1015" s="88"/>
      <c r="M1015" s="73"/>
      <c r="N1015" s="73"/>
      <c r="P1015" s="29"/>
    </row>
    <row r="1016">
      <c r="A1016" s="96"/>
      <c r="B1016" s="87"/>
      <c r="C1016" s="87"/>
      <c r="D1016" s="78"/>
      <c r="E1016" s="87"/>
      <c r="F1016" s="86"/>
      <c r="G1016" s="97"/>
      <c r="H1016" s="86"/>
      <c r="I1016" s="86"/>
      <c r="J1016" s="86"/>
      <c r="K1016" s="87"/>
      <c r="L1016" s="88"/>
      <c r="M1016" s="73"/>
      <c r="N1016" s="73"/>
      <c r="P1016" s="29"/>
    </row>
    <row r="1017">
      <c r="A1017" s="96"/>
      <c r="B1017" s="87"/>
      <c r="C1017" s="87"/>
      <c r="D1017" s="78"/>
      <c r="E1017" s="87"/>
      <c r="F1017" s="86"/>
      <c r="G1017" s="97"/>
      <c r="H1017" s="86"/>
      <c r="I1017" s="86"/>
      <c r="J1017" s="86"/>
      <c r="K1017" s="87"/>
      <c r="L1017" s="88"/>
      <c r="M1017" s="73"/>
      <c r="N1017" s="73"/>
      <c r="P1017" s="29"/>
    </row>
    <row r="1018">
      <c r="A1018" s="96"/>
      <c r="B1018" s="87"/>
      <c r="C1018" s="87"/>
      <c r="D1018" s="78"/>
      <c r="E1018" s="87"/>
      <c r="F1018" s="86"/>
      <c r="G1018" s="97"/>
      <c r="H1018" s="86"/>
      <c r="I1018" s="86"/>
      <c r="J1018" s="86"/>
      <c r="K1018" s="87"/>
      <c r="L1018" s="88"/>
      <c r="M1018" s="73"/>
      <c r="N1018" s="73"/>
      <c r="P1018" s="29"/>
    </row>
    <row r="1019">
      <c r="A1019" s="96"/>
      <c r="B1019" s="87"/>
      <c r="C1019" s="87"/>
      <c r="D1019" s="78"/>
      <c r="E1019" s="87"/>
      <c r="F1019" s="86"/>
      <c r="G1019" s="97"/>
      <c r="H1019" s="86"/>
      <c r="I1019" s="86"/>
      <c r="J1019" s="86"/>
      <c r="K1019" s="87"/>
      <c r="L1019" s="88"/>
      <c r="M1019" s="73"/>
      <c r="N1019" s="73"/>
      <c r="P1019" s="29"/>
    </row>
    <row r="1020">
      <c r="A1020" s="96"/>
      <c r="B1020" s="87"/>
      <c r="C1020" s="87"/>
      <c r="D1020" s="78"/>
      <c r="E1020" s="87"/>
      <c r="F1020" s="86"/>
      <c r="G1020" s="97"/>
      <c r="H1020" s="86"/>
      <c r="I1020" s="86"/>
      <c r="J1020" s="86"/>
      <c r="K1020" s="87"/>
      <c r="L1020" s="88"/>
      <c r="M1020" s="73"/>
      <c r="N1020" s="73"/>
      <c r="P1020" s="29"/>
    </row>
    <row r="1021">
      <c r="A1021" s="96"/>
      <c r="B1021" s="87"/>
      <c r="C1021" s="87"/>
      <c r="D1021" s="78"/>
      <c r="E1021" s="87"/>
      <c r="F1021" s="86"/>
      <c r="G1021" s="97"/>
      <c r="H1021" s="86"/>
      <c r="I1021" s="86"/>
      <c r="J1021" s="86"/>
      <c r="K1021" s="87"/>
      <c r="L1021" s="88"/>
      <c r="M1021" s="73"/>
      <c r="N1021" s="73"/>
      <c r="P1021" s="29"/>
    </row>
    <row r="1022">
      <c r="A1022" s="96"/>
      <c r="B1022" s="87"/>
      <c r="C1022" s="87"/>
      <c r="D1022" s="78"/>
      <c r="E1022" s="87"/>
      <c r="F1022" s="86"/>
      <c r="G1022" s="97"/>
      <c r="H1022" s="86"/>
      <c r="I1022" s="86"/>
      <c r="J1022" s="86"/>
      <c r="K1022" s="87"/>
      <c r="L1022" s="88"/>
      <c r="M1022" s="73"/>
      <c r="N1022" s="73"/>
      <c r="P1022" s="29"/>
    </row>
    <row r="1023">
      <c r="A1023" s="96"/>
      <c r="B1023" s="87"/>
      <c r="C1023" s="87"/>
      <c r="D1023" s="78"/>
      <c r="E1023" s="87"/>
      <c r="F1023" s="86"/>
      <c r="G1023" s="97"/>
      <c r="H1023" s="86"/>
      <c r="I1023" s="86"/>
      <c r="J1023" s="86"/>
      <c r="K1023" s="87"/>
      <c r="L1023" s="88"/>
      <c r="M1023" s="73"/>
      <c r="N1023" s="73"/>
      <c r="P1023" s="29"/>
    </row>
    <row r="1024">
      <c r="A1024" s="96"/>
      <c r="B1024" s="87"/>
      <c r="C1024" s="87"/>
      <c r="D1024" s="78"/>
      <c r="E1024" s="87"/>
      <c r="F1024" s="86"/>
      <c r="G1024" s="97"/>
      <c r="H1024" s="86"/>
      <c r="I1024" s="86"/>
      <c r="J1024" s="86"/>
      <c r="K1024" s="87"/>
      <c r="L1024" s="88"/>
      <c r="M1024" s="73"/>
      <c r="N1024" s="73"/>
      <c r="P1024" s="29"/>
    </row>
    <row r="1025">
      <c r="A1025" s="96"/>
      <c r="B1025" s="87"/>
      <c r="C1025" s="87"/>
      <c r="D1025" s="78"/>
      <c r="E1025" s="87"/>
      <c r="F1025" s="86"/>
      <c r="G1025" s="97"/>
      <c r="H1025" s="86"/>
      <c r="I1025" s="86"/>
      <c r="J1025" s="86"/>
      <c r="K1025" s="87"/>
      <c r="L1025" s="88"/>
      <c r="M1025" s="73"/>
      <c r="N1025" s="73"/>
      <c r="P1025" s="29"/>
    </row>
    <row r="1026">
      <c r="A1026" s="96"/>
      <c r="B1026" s="87"/>
      <c r="C1026" s="87"/>
      <c r="D1026" s="78"/>
      <c r="E1026" s="87"/>
      <c r="F1026" s="86"/>
      <c r="G1026" s="97"/>
      <c r="H1026" s="86"/>
      <c r="I1026" s="86"/>
      <c r="J1026" s="86"/>
      <c r="K1026" s="87"/>
      <c r="L1026" s="88"/>
      <c r="M1026" s="73"/>
      <c r="N1026" s="73"/>
      <c r="P1026" s="29"/>
    </row>
    <row r="1027">
      <c r="A1027" s="96"/>
      <c r="B1027" s="87"/>
      <c r="C1027" s="87"/>
      <c r="D1027" s="78"/>
      <c r="E1027" s="87"/>
      <c r="F1027" s="86"/>
      <c r="G1027" s="97"/>
      <c r="H1027" s="86"/>
      <c r="I1027" s="86"/>
      <c r="J1027" s="86"/>
      <c r="K1027" s="87"/>
      <c r="L1027" s="88"/>
      <c r="M1027" s="73"/>
      <c r="N1027" s="73"/>
      <c r="P1027" s="29"/>
    </row>
    <row r="1028">
      <c r="A1028" s="96"/>
      <c r="B1028" s="87"/>
      <c r="C1028" s="87"/>
      <c r="D1028" s="78"/>
      <c r="E1028" s="87"/>
      <c r="F1028" s="86"/>
      <c r="G1028" s="97"/>
      <c r="H1028" s="86"/>
      <c r="I1028" s="86"/>
      <c r="J1028" s="86"/>
      <c r="K1028" s="87"/>
      <c r="L1028" s="88"/>
      <c r="M1028" s="73"/>
      <c r="N1028" s="73"/>
      <c r="P1028" s="29"/>
    </row>
    <row r="1029">
      <c r="A1029" s="96"/>
      <c r="B1029" s="87"/>
      <c r="C1029" s="87"/>
      <c r="D1029" s="78"/>
      <c r="E1029" s="87"/>
      <c r="F1029" s="86"/>
      <c r="G1029" s="97"/>
      <c r="H1029" s="86"/>
      <c r="I1029" s="86"/>
      <c r="J1029" s="86"/>
      <c r="K1029" s="87"/>
      <c r="L1029" s="88"/>
      <c r="M1029" s="73"/>
      <c r="N1029" s="73"/>
      <c r="P1029" s="29"/>
    </row>
    <row r="1030">
      <c r="A1030" s="96"/>
      <c r="B1030" s="87"/>
      <c r="C1030" s="87"/>
      <c r="D1030" s="78"/>
      <c r="E1030" s="87"/>
      <c r="F1030" s="86"/>
      <c r="G1030" s="97"/>
      <c r="H1030" s="86"/>
      <c r="I1030" s="86"/>
      <c r="J1030" s="86"/>
      <c r="K1030" s="87"/>
      <c r="L1030" s="88"/>
      <c r="M1030" s="73"/>
      <c r="N1030" s="73"/>
      <c r="P1030" s="29"/>
    </row>
    <row r="1031">
      <c r="A1031" s="96"/>
      <c r="B1031" s="87"/>
      <c r="C1031" s="87"/>
      <c r="D1031" s="78"/>
      <c r="E1031" s="87"/>
      <c r="F1031" s="86"/>
      <c r="G1031" s="97"/>
      <c r="H1031" s="86"/>
      <c r="I1031" s="86"/>
      <c r="J1031" s="86"/>
      <c r="K1031" s="87"/>
      <c r="L1031" s="88"/>
      <c r="M1031" s="73"/>
      <c r="N1031" s="73"/>
      <c r="P1031" s="29"/>
    </row>
    <row r="1032">
      <c r="A1032" s="96"/>
      <c r="B1032" s="87"/>
      <c r="C1032" s="87"/>
      <c r="D1032" s="78"/>
      <c r="E1032" s="87"/>
      <c r="F1032" s="86"/>
      <c r="G1032" s="97"/>
      <c r="H1032" s="86"/>
      <c r="I1032" s="86"/>
      <c r="J1032" s="86"/>
      <c r="K1032" s="87"/>
      <c r="L1032" s="88"/>
      <c r="M1032" s="73"/>
      <c r="N1032" s="73"/>
      <c r="P1032" s="29"/>
    </row>
    <row r="1033">
      <c r="A1033" s="96"/>
      <c r="B1033" s="87"/>
      <c r="C1033" s="87"/>
      <c r="D1033" s="78"/>
      <c r="E1033" s="87"/>
      <c r="F1033" s="86"/>
      <c r="G1033" s="97"/>
      <c r="H1033" s="86"/>
      <c r="I1033" s="86"/>
      <c r="J1033" s="86"/>
      <c r="K1033" s="87"/>
      <c r="L1033" s="88"/>
      <c r="M1033" s="73"/>
      <c r="N1033" s="73"/>
      <c r="P1033" s="29"/>
    </row>
    <row r="1034">
      <c r="A1034" s="96"/>
      <c r="B1034" s="87"/>
      <c r="C1034" s="87"/>
      <c r="D1034" s="78"/>
      <c r="E1034" s="87"/>
      <c r="F1034" s="86"/>
      <c r="G1034" s="97"/>
      <c r="H1034" s="86"/>
      <c r="I1034" s="86"/>
      <c r="J1034" s="86"/>
      <c r="K1034" s="87"/>
      <c r="L1034" s="88"/>
      <c r="M1034" s="73"/>
      <c r="N1034" s="73"/>
      <c r="P1034" s="29"/>
    </row>
    <row r="1035">
      <c r="A1035" s="96"/>
      <c r="B1035" s="87"/>
      <c r="C1035" s="87"/>
      <c r="D1035" s="78"/>
      <c r="E1035" s="87"/>
      <c r="F1035" s="86"/>
      <c r="G1035" s="97"/>
      <c r="H1035" s="86"/>
      <c r="I1035" s="86"/>
      <c r="J1035" s="86"/>
      <c r="K1035" s="87"/>
      <c r="L1035" s="88"/>
      <c r="M1035" s="73"/>
      <c r="N1035" s="73"/>
      <c r="P1035" s="29"/>
    </row>
    <row r="1036">
      <c r="A1036" s="96"/>
      <c r="B1036" s="87"/>
      <c r="C1036" s="87"/>
      <c r="D1036" s="78"/>
      <c r="E1036" s="87"/>
      <c r="F1036" s="86"/>
      <c r="G1036" s="97"/>
      <c r="H1036" s="86"/>
      <c r="I1036" s="86"/>
      <c r="J1036" s="86"/>
      <c r="K1036" s="87"/>
      <c r="L1036" s="88"/>
      <c r="M1036" s="73"/>
      <c r="N1036" s="73"/>
      <c r="P1036" s="29"/>
    </row>
    <row r="1037">
      <c r="A1037" s="96"/>
      <c r="B1037" s="87"/>
      <c r="C1037" s="87"/>
      <c r="D1037" s="78"/>
      <c r="E1037" s="87"/>
      <c r="F1037" s="86"/>
      <c r="G1037" s="97"/>
      <c r="H1037" s="86"/>
      <c r="I1037" s="86"/>
      <c r="J1037" s="86"/>
      <c r="K1037" s="87"/>
      <c r="L1037" s="88"/>
      <c r="M1037" s="73"/>
      <c r="N1037" s="73"/>
      <c r="P1037" s="29"/>
    </row>
    <row r="1038">
      <c r="A1038" s="96"/>
      <c r="B1038" s="87"/>
      <c r="C1038" s="87"/>
      <c r="D1038" s="78"/>
      <c r="E1038" s="87"/>
      <c r="F1038" s="86"/>
      <c r="G1038" s="97"/>
      <c r="H1038" s="86"/>
      <c r="I1038" s="86"/>
      <c r="J1038" s="86"/>
      <c r="K1038" s="87"/>
      <c r="L1038" s="88"/>
      <c r="M1038" s="73"/>
      <c r="N1038" s="73"/>
      <c r="P1038" s="29"/>
    </row>
    <row r="1039">
      <c r="A1039" s="96"/>
      <c r="B1039" s="87"/>
      <c r="C1039" s="87"/>
      <c r="D1039" s="78"/>
      <c r="E1039" s="87"/>
      <c r="F1039" s="86"/>
      <c r="G1039" s="97"/>
      <c r="H1039" s="86"/>
      <c r="I1039" s="86"/>
      <c r="J1039" s="86"/>
      <c r="K1039" s="87"/>
      <c r="L1039" s="88"/>
      <c r="M1039" s="73"/>
      <c r="N1039" s="73"/>
      <c r="P1039" s="29"/>
    </row>
    <row r="1040">
      <c r="A1040" s="96"/>
      <c r="B1040" s="87"/>
      <c r="C1040" s="87"/>
      <c r="D1040" s="78"/>
      <c r="E1040" s="87"/>
      <c r="F1040" s="86"/>
      <c r="G1040" s="97"/>
      <c r="H1040" s="86"/>
      <c r="I1040" s="86"/>
      <c r="J1040" s="86"/>
      <c r="K1040" s="87"/>
      <c r="L1040" s="88"/>
      <c r="M1040" s="73"/>
      <c r="N1040" s="73"/>
      <c r="P1040" s="29"/>
    </row>
    <row r="1041">
      <c r="A1041" s="96"/>
      <c r="B1041" s="87"/>
      <c r="C1041" s="87"/>
      <c r="D1041" s="78"/>
      <c r="E1041" s="87"/>
      <c r="F1041" s="86"/>
      <c r="G1041" s="97"/>
      <c r="H1041" s="86"/>
      <c r="I1041" s="86"/>
      <c r="J1041" s="86"/>
      <c r="K1041" s="87"/>
      <c r="L1041" s="88"/>
      <c r="M1041" s="73"/>
      <c r="N1041" s="73"/>
      <c r="P1041" s="29"/>
    </row>
    <row r="1042">
      <c r="A1042" s="96"/>
      <c r="B1042" s="87"/>
      <c r="C1042" s="87"/>
      <c r="D1042" s="78"/>
      <c r="E1042" s="87"/>
      <c r="F1042" s="86"/>
      <c r="G1042" s="97"/>
      <c r="H1042" s="86"/>
      <c r="I1042" s="86"/>
      <c r="J1042" s="86"/>
      <c r="K1042" s="87"/>
      <c r="L1042" s="88"/>
      <c r="M1042" s="73"/>
      <c r="N1042" s="73"/>
      <c r="P1042" s="29"/>
    </row>
    <row r="1043">
      <c r="A1043" s="96"/>
      <c r="B1043" s="87"/>
      <c r="C1043" s="87"/>
      <c r="D1043" s="78"/>
      <c r="E1043" s="87"/>
      <c r="F1043" s="86"/>
      <c r="G1043" s="97"/>
      <c r="H1043" s="86"/>
      <c r="I1043" s="86"/>
      <c r="J1043" s="86"/>
      <c r="K1043" s="87"/>
      <c r="L1043" s="88"/>
      <c r="M1043" s="73"/>
      <c r="N1043" s="73"/>
      <c r="P1043" s="29"/>
    </row>
    <row r="1044">
      <c r="A1044" s="96"/>
      <c r="B1044" s="87"/>
      <c r="C1044" s="87"/>
      <c r="D1044" s="78"/>
      <c r="E1044" s="87"/>
      <c r="F1044" s="86"/>
      <c r="G1044" s="97"/>
      <c r="H1044" s="86"/>
      <c r="I1044" s="86"/>
      <c r="J1044" s="86"/>
      <c r="K1044" s="87"/>
      <c r="L1044" s="88"/>
      <c r="M1044" s="73"/>
      <c r="N1044" s="73"/>
      <c r="P1044" s="29"/>
    </row>
    <row r="1045">
      <c r="A1045" s="96"/>
      <c r="B1045" s="87"/>
      <c r="C1045" s="87"/>
      <c r="D1045" s="78"/>
      <c r="E1045" s="87"/>
      <c r="F1045" s="86"/>
      <c r="G1045" s="97"/>
      <c r="H1045" s="86"/>
      <c r="I1045" s="86"/>
      <c r="J1045" s="86"/>
      <c r="K1045" s="87"/>
      <c r="L1045" s="88"/>
      <c r="M1045" s="73"/>
      <c r="N1045" s="73"/>
      <c r="P1045" s="29"/>
    </row>
    <row r="1046">
      <c r="A1046" s="96"/>
      <c r="B1046" s="87"/>
      <c r="C1046" s="87"/>
      <c r="D1046" s="78"/>
      <c r="E1046" s="87"/>
      <c r="F1046" s="86"/>
      <c r="G1046" s="97"/>
      <c r="H1046" s="86"/>
      <c r="I1046" s="86"/>
      <c r="J1046" s="86"/>
      <c r="K1046" s="87"/>
      <c r="L1046" s="88"/>
      <c r="M1046" s="73"/>
      <c r="N1046" s="73"/>
      <c r="P1046" s="29"/>
    </row>
    <row r="1047">
      <c r="A1047" s="96"/>
      <c r="B1047" s="87"/>
      <c r="C1047" s="87"/>
      <c r="D1047" s="78"/>
      <c r="E1047" s="87"/>
      <c r="F1047" s="86"/>
      <c r="G1047" s="97"/>
      <c r="H1047" s="86"/>
      <c r="I1047" s="86"/>
      <c r="J1047" s="86"/>
      <c r="K1047" s="87"/>
      <c r="L1047" s="88"/>
      <c r="M1047" s="73"/>
      <c r="N1047" s="73"/>
      <c r="P1047" s="29"/>
    </row>
    <row r="1048">
      <c r="A1048" s="96"/>
      <c r="B1048" s="87"/>
      <c r="C1048" s="87"/>
      <c r="D1048" s="78"/>
      <c r="E1048" s="87"/>
      <c r="F1048" s="86"/>
      <c r="G1048" s="97"/>
      <c r="H1048" s="86"/>
      <c r="I1048" s="86"/>
      <c r="J1048" s="86"/>
      <c r="K1048" s="87"/>
      <c r="L1048" s="88"/>
      <c r="M1048" s="73"/>
      <c r="N1048" s="73"/>
      <c r="P1048" s="29"/>
    </row>
    <row r="1049">
      <c r="A1049" s="96"/>
      <c r="B1049" s="87"/>
      <c r="C1049" s="87"/>
      <c r="D1049" s="78"/>
      <c r="E1049" s="87"/>
      <c r="F1049" s="86"/>
      <c r="G1049" s="97"/>
      <c r="H1049" s="86"/>
      <c r="I1049" s="86"/>
      <c r="J1049" s="86"/>
      <c r="K1049" s="87"/>
      <c r="L1049" s="88"/>
      <c r="M1049" s="73"/>
      <c r="N1049" s="73"/>
      <c r="P1049" s="29"/>
    </row>
    <row r="1050">
      <c r="A1050" s="96"/>
      <c r="B1050" s="87"/>
      <c r="C1050" s="87"/>
      <c r="D1050" s="78"/>
      <c r="E1050" s="87"/>
      <c r="F1050" s="86"/>
      <c r="G1050" s="97"/>
      <c r="H1050" s="86"/>
      <c r="I1050" s="86"/>
      <c r="J1050" s="86"/>
      <c r="K1050" s="87"/>
      <c r="L1050" s="88"/>
      <c r="M1050" s="73"/>
      <c r="N1050" s="73"/>
      <c r="P1050" s="29"/>
    </row>
    <row r="1051">
      <c r="A1051" s="96"/>
      <c r="B1051" s="87"/>
      <c r="C1051" s="87"/>
      <c r="D1051" s="78"/>
      <c r="E1051" s="87"/>
      <c r="F1051" s="86"/>
      <c r="G1051" s="97"/>
      <c r="H1051" s="86"/>
      <c r="I1051" s="86"/>
      <c r="J1051" s="86"/>
      <c r="K1051" s="87"/>
      <c r="L1051" s="88"/>
      <c r="M1051" s="73"/>
      <c r="N1051" s="73"/>
      <c r="P1051" s="29"/>
    </row>
    <row r="1052">
      <c r="A1052" s="96"/>
      <c r="B1052" s="87"/>
      <c r="C1052" s="87"/>
      <c r="D1052" s="78"/>
      <c r="E1052" s="87"/>
      <c r="F1052" s="86"/>
      <c r="G1052" s="97"/>
      <c r="H1052" s="86"/>
      <c r="I1052" s="86"/>
      <c r="J1052" s="86"/>
      <c r="K1052" s="87"/>
      <c r="L1052" s="88"/>
      <c r="M1052" s="73"/>
      <c r="N1052" s="73"/>
      <c r="P1052" s="29"/>
    </row>
    <row r="1053">
      <c r="A1053" s="96"/>
      <c r="B1053" s="87"/>
      <c r="C1053" s="87"/>
      <c r="D1053" s="78"/>
      <c r="E1053" s="87"/>
      <c r="F1053" s="86"/>
      <c r="G1053" s="97"/>
      <c r="H1053" s="86"/>
      <c r="I1053" s="86"/>
      <c r="J1053" s="86"/>
      <c r="K1053" s="87"/>
      <c r="L1053" s="88"/>
      <c r="M1053" s="73"/>
      <c r="N1053" s="73"/>
      <c r="P1053" s="29"/>
    </row>
    <row r="1054">
      <c r="A1054" s="96"/>
      <c r="B1054" s="87"/>
      <c r="C1054" s="87"/>
      <c r="D1054" s="78"/>
      <c r="E1054" s="87"/>
      <c r="F1054" s="86"/>
      <c r="G1054" s="97"/>
      <c r="H1054" s="86"/>
      <c r="I1054" s="86"/>
      <c r="J1054" s="86"/>
      <c r="K1054" s="87"/>
      <c r="L1054" s="88"/>
      <c r="M1054" s="73"/>
      <c r="N1054" s="73"/>
      <c r="P1054" s="29"/>
    </row>
    <row r="1055">
      <c r="A1055" s="96"/>
      <c r="B1055" s="87"/>
      <c r="C1055" s="87"/>
      <c r="D1055" s="78"/>
      <c r="E1055" s="87"/>
      <c r="F1055" s="86"/>
      <c r="G1055" s="97"/>
      <c r="H1055" s="86"/>
      <c r="I1055" s="86"/>
      <c r="J1055" s="86"/>
      <c r="K1055" s="87"/>
      <c r="L1055" s="88"/>
      <c r="M1055" s="73"/>
      <c r="N1055" s="73"/>
      <c r="P1055" s="29"/>
    </row>
    <row r="1056">
      <c r="A1056" s="96"/>
      <c r="B1056" s="87"/>
      <c r="C1056" s="87"/>
      <c r="D1056" s="78"/>
      <c r="E1056" s="87"/>
      <c r="F1056" s="86"/>
      <c r="G1056" s="97"/>
      <c r="H1056" s="86"/>
      <c r="I1056" s="86"/>
      <c r="J1056" s="86"/>
      <c r="K1056" s="87"/>
      <c r="L1056" s="88"/>
      <c r="M1056" s="73"/>
      <c r="N1056" s="73"/>
      <c r="P1056" s="29"/>
    </row>
    <row r="1057">
      <c r="A1057" s="96"/>
      <c r="B1057" s="87"/>
      <c r="C1057" s="87"/>
      <c r="D1057" s="78"/>
      <c r="E1057" s="87"/>
      <c r="F1057" s="86"/>
      <c r="G1057" s="97"/>
      <c r="H1057" s="86"/>
      <c r="I1057" s="86"/>
      <c r="J1057" s="86"/>
      <c r="K1057" s="87"/>
      <c r="L1057" s="88"/>
      <c r="M1057" s="73"/>
      <c r="N1057" s="73"/>
      <c r="P1057" s="29"/>
    </row>
    <row r="1058">
      <c r="A1058" s="96"/>
      <c r="B1058" s="87"/>
      <c r="C1058" s="87"/>
      <c r="D1058" s="78"/>
      <c r="E1058" s="87"/>
      <c r="F1058" s="86"/>
      <c r="G1058" s="97"/>
      <c r="H1058" s="86"/>
      <c r="I1058" s="86"/>
      <c r="J1058" s="86"/>
      <c r="K1058" s="87"/>
      <c r="L1058" s="88"/>
      <c r="M1058" s="73"/>
      <c r="N1058" s="73"/>
      <c r="P1058" s="29"/>
    </row>
    <row r="1059">
      <c r="A1059" s="96"/>
      <c r="B1059" s="87"/>
      <c r="C1059" s="87"/>
      <c r="D1059" s="78"/>
      <c r="E1059" s="87"/>
      <c r="F1059" s="86"/>
      <c r="G1059" s="97"/>
      <c r="H1059" s="86"/>
      <c r="I1059" s="86"/>
      <c r="J1059" s="86"/>
      <c r="K1059" s="87"/>
      <c r="L1059" s="88"/>
      <c r="M1059" s="73"/>
      <c r="N1059" s="73"/>
      <c r="P1059" s="29"/>
    </row>
    <row r="1060">
      <c r="A1060" s="96"/>
      <c r="B1060" s="87"/>
      <c r="C1060" s="87"/>
      <c r="D1060" s="78"/>
      <c r="E1060" s="87"/>
      <c r="F1060" s="86"/>
      <c r="G1060" s="97"/>
      <c r="H1060" s="86"/>
      <c r="I1060" s="86"/>
      <c r="J1060" s="86"/>
      <c r="K1060" s="87"/>
      <c r="L1060" s="88"/>
      <c r="M1060" s="73"/>
      <c r="N1060" s="73"/>
      <c r="P1060" s="29"/>
    </row>
    <row r="1061">
      <c r="A1061" s="96"/>
      <c r="B1061" s="87"/>
      <c r="C1061" s="87"/>
      <c r="D1061" s="78"/>
      <c r="E1061" s="87"/>
      <c r="F1061" s="86"/>
      <c r="G1061" s="97"/>
      <c r="H1061" s="86"/>
      <c r="I1061" s="86"/>
      <c r="J1061" s="86"/>
      <c r="K1061" s="87"/>
      <c r="L1061" s="88"/>
      <c r="M1061" s="73"/>
      <c r="N1061" s="73"/>
      <c r="P1061" s="29"/>
    </row>
    <row r="1062">
      <c r="A1062" s="96"/>
      <c r="B1062" s="87"/>
      <c r="C1062" s="87"/>
      <c r="D1062" s="78"/>
      <c r="E1062" s="87"/>
      <c r="F1062" s="86"/>
      <c r="G1062" s="97"/>
      <c r="H1062" s="86"/>
      <c r="I1062" s="86"/>
      <c r="J1062" s="86"/>
      <c r="K1062" s="87"/>
      <c r="L1062" s="88"/>
      <c r="M1062" s="73"/>
      <c r="N1062" s="73"/>
      <c r="P1062" s="29"/>
    </row>
    <row r="1063">
      <c r="A1063" s="96"/>
      <c r="B1063" s="87"/>
      <c r="C1063" s="87"/>
      <c r="D1063" s="78"/>
      <c r="E1063" s="87"/>
      <c r="F1063" s="86"/>
      <c r="G1063" s="97"/>
      <c r="H1063" s="86"/>
      <c r="I1063" s="86"/>
      <c r="J1063" s="86"/>
      <c r="K1063" s="87"/>
      <c r="L1063" s="88"/>
      <c r="M1063" s="73"/>
      <c r="N1063" s="73"/>
      <c r="P1063" s="29"/>
    </row>
    <row r="1064">
      <c r="A1064" s="96"/>
      <c r="B1064" s="87"/>
      <c r="C1064" s="87"/>
      <c r="D1064" s="78"/>
      <c r="E1064" s="87"/>
      <c r="F1064" s="86"/>
      <c r="G1064" s="97"/>
      <c r="H1064" s="86"/>
      <c r="I1064" s="86"/>
      <c r="J1064" s="86"/>
      <c r="K1064" s="87"/>
      <c r="L1064" s="88"/>
      <c r="M1064" s="73"/>
      <c r="N1064" s="73"/>
      <c r="P1064" s="29"/>
    </row>
    <row r="1065">
      <c r="A1065" s="96"/>
      <c r="B1065" s="87"/>
      <c r="C1065" s="87"/>
      <c r="D1065" s="78"/>
      <c r="E1065" s="87"/>
      <c r="F1065" s="86"/>
      <c r="G1065" s="97"/>
      <c r="H1065" s="86"/>
      <c r="I1065" s="86"/>
      <c r="J1065" s="86"/>
      <c r="K1065" s="87"/>
      <c r="L1065" s="88"/>
      <c r="M1065" s="73"/>
      <c r="N1065" s="73"/>
      <c r="P1065" s="29"/>
    </row>
    <row r="1066">
      <c r="A1066" s="96"/>
      <c r="B1066" s="87"/>
      <c r="C1066" s="87"/>
      <c r="D1066" s="78"/>
      <c r="E1066" s="87"/>
      <c r="F1066" s="86"/>
      <c r="G1066" s="97"/>
      <c r="H1066" s="86"/>
      <c r="I1066" s="86"/>
      <c r="J1066" s="86"/>
      <c r="K1066" s="87"/>
      <c r="L1066" s="88"/>
      <c r="M1066" s="73"/>
      <c r="N1066" s="73"/>
      <c r="P1066" s="29"/>
    </row>
    <row r="1067">
      <c r="A1067" s="96"/>
      <c r="B1067" s="87"/>
      <c r="C1067" s="87"/>
      <c r="D1067" s="78"/>
      <c r="E1067" s="87"/>
      <c r="F1067" s="86"/>
      <c r="G1067" s="97"/>
      <c r="H1067" s="86"/>
      <c r="I1067" s="86"/>
      <c r="J1067" s="86"/>
      <c r="K1067" s="87"/>
      <c r="L1067" s="88"/>
      <c r="M1067" s="73"/>
      <c r="N1067" s="73"/>
      <c r="P1067" s="29"/>
    </row>
    <row r="1068">
      <c r="A1068" s="96"/>
      <c r="B1068" s="87"/>
      <c r="C1068" s="87"/>
      <c r="D1068" s="78"/>
      <c r="E1068" s="87"/>
      <c r="F1068" s="86"/>
      <c r="G1068" s="97"/>
      <c r="H1068" s="86"/>
      <c r="I1068" s="86"/>
      <c r="J1068" s="86"/>
      <c r="K1068" s="87"/>
      <c r="L1068" s="88"/>
      <c r="M1068" s="73"/>
      <c r="N1068" s="73"/>
      <c r="P1068" s="29"/>
    </row>
    <row r="1069">
      <c r="A1069" s="96"/>
      <c r="B1069" s="87"/>
      <c r="C1069" s="87"/>
      <c r="D1069" s="78"/>
      <c r="E1069" s="87"/>
      <c r="F1069" s="86"/>
      <c r="G1069" s="97"/>
      <c r="H1069" s="86"/>
      <c r="I1069" s="86"/>
      <c r="J1069" s="86"/>
      <c r="K1069" s="87"/>
      <c r="L1069" s="88"/>
      <c r="M1069" s="73"/>
      <c r="N1069" s="73"/>
      <c r="P1069" s="29"/>
    </row>
    <row r="1070">
      <c r="A1070" s="96"/>
      <c r="B1070" s="87"/>
      <c r="C1070" s="87"/>
      <c r="D1070" s="78"/>
      <c r="E1070" s="87"/>
      <c r="F1070" s="86"/>
      <c r="G1070" s="97"/>
      <c r="H1070" s="86"/>
      <c r="I1070" s="86"/>
      <c r="J1070" s="86"/>
      <c r="K1070" s="87"/>
      <c r="L1070" s="88"/>
      <c r="M1070" s="73"/>
      <c r="N1070" s="73"/>
      <c r="P1070" s="29"/>
    </row>
    <row r="1071">
      <c r="A1071" s="96"/>
      <c r="B1071" s="87"/>
      <c r="C1071" s="87"/>
      <c r="D1071" s="78"/>
      <c r="E1071" s="87"/>
      <c r="F1071" s="86"/>
      <c r="G1071" s="97"/>
      <c r="H1071" s="86"/>
      <c r="I1071" s="86"/>
      <c r="J1071" s="86"/>
      <c r="K1071" s="87"/>
      <c r="L1071" s="88"/>
      <c r="M1071" s="73"/>
      <c r="N1071" s="73"/>
      <c r="P1071" s="29"/>
    </row>
    <row r="1072">
      <c r="A1072" s="96"/>
      <c r="B1072" s="87"/>
      <c r="C1072" s="87"/>
      <c r="D1072" s="78"/>
      <c r="E1072" s="87"/>
      <c r="F1072" s="86"/>
      <c r="G1072" s="97"/>
      <c r="H1072" s="86"/>
      <c r="I1072" s="86"/>
      <c r="J1072" s="86"/>
      <c r="K1072" s="87"/>
      <c r="L1072" s="88"/>
      <c r="M1072" s="73"/>
      <c r="N1072" s="73"/>
      <c r="P1072" s="29"/>
    </row>
    <row r="1073">
      <c r="A1073" s="96"/>
      <c r="B1073" s="87"/>
      <c r="C1073" s="87"/>
      <c r="D1073" s="78"/>
      <c r="E1073" s="87"/>
      <c r="F1073" s="86"/>
      <c r="G1073" s="97"/>
      <c r="H1073" s="86"/>
      <c r="I1073" s="86"/>
      <c r="J1073" s="86"/>
      <c r="K1073" s="87"/>
      <c r="L1073" s="88"/>
      <c r="M1073" s="73"/>
      <c r="N1073" s="73"/>
      <c r="P1073" s="29"/>
    </row>
    <row r="1074">
      <c r="A1074" s="96"/>
      <c r="B1074" s="87"/>
      <c r="C1074" s="87"/>
      <c r="D1074" s="78"/>
      <c r="E1074" s="87"/>
      <c r="F1074" s="86"/>
      <c r="G1074" s="97"/>
      <c r="H1074" s="86"/>
      <c r="I1074" s="86"/>
      <c r="J1074" s="86"/>
      <c r="K1074" s="87"/>
      <c r="L1074" s="88"/>
      <c r="M1074" s="73"/>
      <c r="N1074" s="73"/>
      <c r="P1074" s="29"/>
    </row>
    <row r="1075">
      <c r="A1075" s="96"/>
      <c r="B1075" s="87"/>
      <c r="C1075" s="87"/>
      <c r="D1075" s="78"/>
      <c r="E1075" s="87"/>
      <c r="F1075" s="86"/>
      <c r="G1075" s="97"/>
      <c r="H1075" s="86"/>
      <c r="I1075" s="86"/>
      <c r="J1075" s="86"/>
      <c r="K1075" s="87"/>
      <c r="L1075" s="88"/>
      <c r="M1075" s="73"/>
      <c r="N1075" s="73"/>
      <c r="P1075" s="29"/>
    </row>
    <row r="1076">
      <c r="A1076" s="96"/>
      <c r="B1076" s="87"/>
      <c r="C1076" s="87"/>
      <c r="D1076" s="78"/>
      <c r="E1076" s="87"/>
      <c r="F1076" s="86"/>
      <c r="G1076" s="97"/>
      <c r="H1076" s="86"/>
      <c r="I1076" s="86"/>
      <c r="J1076" s="86"/>
      <c r="K1076" s="87"/>
      <c r="L1076" s="88"/>
      <c r="M1076" s="73"/>
      <c r="N1076" s="73"/>
      <c r="P1076" s="29"/>
    </row>
    <row r="1077">
      <c r="A1077" s="96"/>
      <c r="B1077" s="87"/>
      <c r="C1077" s="87"/>
      <c r="D1077" s="78"/>
      <c r="E1077" s="87"/>
      <c r="F1077" s="86"/>
      <c r="G1077" s="97"/>
      <c r="H1077" s="86"/>
      <c r="I1077" s="86"/>
      <c r="J1077" s="86"/>
      <c r="K1077" s="87"/>
      <c r="L1077" s="88"/>
      <c r="M1077" s="73"/>
      <c r="N1077" s="73"/>
      <c r="P1077" s="29"/>
    </row>
    <row r="1078">
      <c r="A1078" s="96"/>
      <c r="B1078" s="87"/>
      <c r="C1078" s="87"/>
      <c r="D1078" s="78"/>
      <c r="E1078" s="87"/>
      <c r="F1078" s="86"/>
      <c r="G1078" s="97"/>
      <c r="H1078" s="86"/>
      <c r="I1078" s="86"/>
      <c r="J1078" s="86"/>
      <c r="K1078" s="87"/>
      <c r="L1078" s="88"/>
      <c r="M1078" s="73"/>
      <c r="N1078" s="73"/>
      <c r="P1078" s="29"/>
    </row>
    <row r="1079">
      <c r="A1079" s="96"/>
      <c r="B1079" s="87"/>
      <c r="C1079" s="87"/>
      <c r="D1079" s="78"/>
      <c r="E1079" s="87"/>
      <c r="F1079" s="86"/>
      <c r="G1079" s="97"/>
      <c r="H1079" s="86"/>
      <c r="I1079" s="86"/>
      <c r="J1079" s="86"/>
      <c r="K1079" s="87"/>
      <c r="L1079" s="88"/>
      <c r="M1079" s="73"/>
      <c r="N1079" s="73"/>
      <c r="P1079" s="29"/>
    </row>
    <row r="1080">
      <c r="A1080" s="96"/>
      <c r="B1080" s="87"/>
      <c r="C1080" s="87"/>
      <c r="D1080" s="78"/>
      <c r="E1080" s="87"/>
      <c r="F1080" s="86"/>
      <c r="G1080" s="97"/>
      <c r="H1080" s="86"/>
      <c r="I1080" s="86"/>
      <c r="J1080" s="86"/>
      <c r="K1080" s="87"/>
      <c r="L1080" s="88"/>
      <c r="M1080" s="73"/>
      <c r="N1080" s="73"/>
      <c r="P1080" s="29"/>
    </row>
    <row r="1081">
      <c r="A1081" s="96"/>
      <c r="B1081" s="87"/>
      <c r="C1081" s="87"/>
      <c r="D1081" s="78"/>
      <c r="E1081" s="87"/>
      <c r="F1081" s="86"/>
      <c r="G1081" s="97"/>
      <c r="H1081" s="86"/>
      <c r="I1081" s="86"/>
      <c r="J1081" s="86"/>
      <c r="K1081" s="87"/>
      <c r="L1081" s="88"/>
      <c r="M1081" s="73"/>
      <c r="N1081" s="73"/>
      <c r="P1081" s="29"/>
    </row>
    <row r="1082">
      <c r="A1082" s="96"/>
      <c r="B1082" s="87"/>
      <c r="C1082" s="87"/>
      <c r="D1082" s="78"/>
      <c r="E1082" s="87"/>
      <c r="F1082" s="86"/>
      <c r="G1082" s="97"/>
      <c r="H1082" s="86"/>
      <c r="I1082" s="86"/>
      <c r="J1082" s="86"/>
      <c r="K1082" s="87"/>
      <c r="L1082" s="88"/>
      <c r="M1082" s="73"/>
      <c r="N1082" s="73"/>
      <c r="P1082" s="29"/>
    </row>
    <row r="1083">
      <c r="A1083" s="96"/>
      <c r="B1083" s="87"/>
      <c r="C1083" s="87"/>
      <c r="D1083" s="78"/>
      <c r="E1083" s="87"/>
      <c r="F1083" s="86"/>
      <c r="G1083" s="97"/>
      <c r="H1083" s="86"/>
      <c r="I1083" s="86"/>
      <c r="J1083" s="86"/>
      <c r="K1083" s="87"/>
      <c r="L1083" s="88"/>
      <c r="M1083" s="73"/>
      <c r="N1083" s="73"/>
      <c r="P1083" s="29"/>
    </row>
    <row r="1084">
      <c r="A1084" s="96"/>
      <c r="B1084" s="87"/>
      <c r="C1084" s="87"/>
      <c r="D1084" s="78"/>
      <c r="E1084" s="87"/>
      <c r="F1084" s="86"/>
      <c r="G1084" s="97"/>
      <c r="H1084" s="86"/>
      <c r="I1084" s="86"/>
      <c r="J1084" s="86"/>
      <c r="K1084" s="87"/>
      <c r="L1084" s="88"/>
      <c r="M1084" s="73"/>
      <c r="N1084" s="73"/>
      <c r="P1084" s="29"/>
    </row>
    <row r="1085">
      <c r="A1085" s="96"/>
      <c r="B1085" s="87"/>
      <c r="C1085" s="87"/>
      <c r="D1085" s="78"/>
      <c r="E1085" s="87"/>
      <c r="F1085" s="86"/>
      <c r="G1085" s="97"/>
      <c r="H1085" s="86"/>
      <c r="I1085" s="86"/>
      <c r="J1085" s="86"/>
      <c r="K1085" s="87"/>
      <c r="L1085" s="88"/>
      <c r="M1085" s="73"/>
      <c r="N1085" s="73"/>
      <c r="P1085" s="29"/>
    </row>
    <row r="1086">
      <c r="A1086" s="96"/>
      <c r="B1086" s="87"/>
      <c r="C1086" s="87"/>
      <c r="D1086" s="78"/>
      <c r="E1086" s="87"/>
      <c r="F1086" s="86"/>
      <c r="G1086" s="97"/>
      <c r="H1086" s="86"/>
      <c r="I1086" s="86"/>
      <c r="J1086" s="86"/>
      <c r="K1086" s="87"/>
      <c r="L1086" s="88"/>
      <c r="M1086" s="73"/>
      <c r="N1086" s="73"/>
      <c r="P1086" s="29"/>
    </row>
    <row r="1087">
      <c r="A1087" s="96"/>
      <c r="B1087" s="87"/>
      <c r="C1087" s="87"/>
      <c r="D1087" s="78"/>
      <c r="E1087" s="87"/>
      <c r="F1087" s="86"/>
      <c r="G1087" s="97"/>
      <c r="H1087" s="86"/>
      <c r="I1087" s="86"/>
      <c r="J1087" s="86"/>
      <c r="K1087" s="87"/>
      <c r="L1087" s="88"/>
      <c r="M1087" s="73"/>
      <c r="N1087" s="73"/>
      <c r="P1087" s="29"/>
    </row>
    <row r="1088">
      <c r="A1088" s="96"/>
      <c r="B1088" s="87"/>
      <c r="C1088" s="87"/>
      <c r="D1088" s="78"/>
      <c r="E1088" s="87"/>
      <c r="F1088" s="86"/>
      <c r="G1088" s="97"/>
      <c r="H1088" s="86"/>
      <c r="I1088" s="86"/>
      <c r="J1088" s="86"/>
      <c r="K1088" s="87"/>
      <c r="L1088" s="88"/>
      <c r="M1088" s="73"/>
      <c r="N1088" s="73"/>
      <c r="P1088" s="29"/>
    </row>
    <row r="1089">
      <c r="A1089" s="96"/>
      <c r="B1089" s="87"/>
      <c r="C1089" s="87"/>
      <c r="D1089" s="78"/>
      <c r="E1089" s="87"/>
      <c r="F1089" s="86"/>
      <c r="G1089" s="97"/>
      <c r="H1089" s="86"/>
      <c r="I1089" s="86"/>
      <c r="J1089" s="86"/>
      <c r="K1089" s="87"/>
      <c r="L1089" s="88"/>
      <c r="M1089" s="73"/>
      <c r="N1089" s="73"/>
      <c r="P1089" s="29"/>
    </row>
    <row r="1090">
      <c r="A1090" s="96"/>
      <c r="B1090" s="87"/>
      <c r="C1090" s="87"/>
      <c r="D1090" s="78"/>
      <c r="E1090" s="87"/>
      <c r="F1090" s="86"/>
      <c r="G1090" s="97"/>
      <c r="H1090" s="86"/>
      <c r="I1090" s="86"/>
      <c r="J1090" s="86"/>
      <c r="K1090" s="87"/>
      <c r="L1090" s="88"/>
      <c r="M1090" s="73"/>
      <c r="N1090" s="73"/>
      <c r="P1090" s="29"/>
    </row>
    <row r="1091">
      <c r="A1091" s="96"/>
      <c r="B1091" s="87"/>
      <c r="C1091" s="87"/>
      <c r="D1091" s="78"/>
      <c r="E1091" s="87"/>
      <c r="F1091" s="86"/>
      <c r="G1091" s="97"/>
      <c r="H1091" s="86"/>
      <c r="I1091" s="86"/>
      <c r="J1091" s="86"/>
      <c r="K1091" s="87"/>
      <c r="L1091" s="88"/>
      <c r="M1091" s="73"/>
      <c r="N1091" s="73"/>
      <c r="P1091" s="29"/>
    </row>
    <row r="1092">
      <c r="A1092" s="96"/>
      <c r="B1092" s="87"/>
      <c r="C1092" s="87"/>
      <c r="D1092" s="78"/>
      <c r="E1092" s="87"/>
      <c r="F1092" s="86"/>
      <c r="G1092" s="97"/>
      <c r="H1092" s="86"/>
      <c r="I1092" s="86"/>
      <c r="J1092" s="86"/>
      <c r="K1092" s="87"/>
      <c r="L1092" s="88"/>
      <c r="M1092" s="73"/>
      <c r="N1092" s="73"/>
      <c r="P1092" s="29"/>
    </row>
    <row r="1093">
      <c r="A1093" s="96"/>
      <c r="B1093" s="87"/>
      <c r="C1093" s="87"/>
      <c r="D1093" s="78"/>
      <c r="E1093" s="87"/>
      <c r="F1093" s="86"/>
      <c r="G1093" s="97"/>
      <c r="H1093" s="86"/>
      <c r="I1093" s="86"/>
      <c r="J1093" s="86"/>
      <c r="K1093" s="87"/>
      <c r="L1093" s="88"/>
      <c r="M1093" s="73"/>
      <c r="N1093" s="73"/>
      <c r="P1093" s="29"/>
    </row>
    <row r="1094">
      <c r="A1094" s="96"/>
      <c r="B1094" s="87"/>
      <c r="C1094" s="87"/>
      <c r="D1094" s="78"/>
      <c r="E1094" s="87"/>
      <c r="F1094" s="86"/>
      <c r="G1094" s="97"/>
      <c r="H1094" s="86"/>
      <c r="I1094" s="86"/>
      <c r="J1094" s="86"/>
      <c r="K1094" s="87"/>
      <c r="L1094" s="88"/>
      <c r="M1094" s="73"/>
      <c r="N1094" s="73"/>
      <c r="P1094" s="29"/>
    </row>
    <row r="1095">
      <c r="A1095" s="96"/>
      <c r="B1095" s="87"/>
      <c r="C1095" s="87"/>
      <c r="D1095" s="78"/>
      <c r="E1095" s="87"/>
      <c r="F1095" s="86"/>
      <c r="G1095" s="97"/>
      <c r="H1095" s="86"/>
      <c r="I1095" s="86"/>
      <c r="J1095" s="86"/>
      <c r="K1095" s="87"/>
      <c r="L1095" s="88"/>
      <c r="M1095" s="73"/>
      <c r="N1095" s="73"/>
      <c r="P1095" s="29"/>
    </row>
    <row r="1096">
      <c r="A1096" s="96"/>
      <c r="B1096" s="87"/>
      <c r="C1096" s="87"/>
      <c r="D1096" s="78"/>
      <c r="E1096" s="87"/>
      <c r="F1096" s="86"/>
      <c r="G1096" s="97"/>
      <c r="H1096" s="86"/>
      <c r="I1096" s="86"/>
      <c r="J1096" s="86"/>
      <c r="K1096" s="87"/>
      <c r="L1096" s="88"/>
      <c r="M1096" s="73"/>
      <c r="N1096" s="73"/>
      <c r="P1096" s="29"/>
    </row>
    <row r="1097">
      <c r="A1097" s="96"/>
      <c r="B1097" s="87"/>
      <c r="C1097" s="87"/>
      <c r="D1097" s="78"/>
      <c r="E1097" s="87"/>
      <c r="F1097" s="86"/>
      <c r="G1097" s="97"/>
      <c r="H1097" s="86"/>
      <c r="I1097" s="86"/>
      <c r="J1097" s="86"/>
      <c r="K1097" s="87"/>
      <c r="L1097" s="88"/>
      <c r="M1097" s="73"/>
      <c r="N1097" s="73"/>
      <c r="P1097" s="29"/>
    </row>
    <row r="1098">
      <c r="A1098" s="96"/>
      <c r="B1098" s="87"/>
      <c r="C1098" s="87"/>
      <c r="D1098" s="78"/>
      <c r="E1098" s="87"/>
      <c r="F1098" s="86"/>
      <c r="G1098" s="97"/>
      <c r="H1098" s="86"/>
      <c r="I1098" s="86"/>
      <c r="J1098" s="86"/>
      <c r="K1098" s="87"/>
      <c r="L1098" s="88"/>
      <c r="M1098" s="73"/>
      <c r="N1098" s="73"/>
      <c r="P1098" s="29"/>
    </row>
    <row r="1099">
      <c r="A1099" s="96"/>
      <c r="B1099" s="87"/>
      <c r="C1099" s="87"/>
      <c r="D1099" s="78"/>
      <c r="E1099" s="87"/>
      <c r="F1099" s="86"/>
      <c r="G1099" s="97"/>
      <c r="H1099" s="86"/>
      <c r="I1099" s="86"/>
      <c r="J1099" s="86"/>
      <c r="K1099" s="87"/>
      <c r="L1099" s="88"/>
      <c r="M1099" s="73"/>
      <c r="N1099" s="73"/>
      <c r="P1099" s="29"/>
    </row>
    <row r="1100">
      <c r="A1100" s="96"/>
      <c r="B1100" s="87"/>
      <c r="C1100" s="87"/>
      <c r="D1100" s="78"/>
      <c r="E1100" s="87"/>
      <c r="F1100" s="86"/>
      <c r="G1100" s="97"/>
      <c r="H1100" s="86"/>
      <c r="I1100" s="86"/>
      <c r="J1100" s="86"/>
      <c r="K1100" s="87"/>
      <c r="L1100" s="88"/>
      <c r="M1100" s="73"/>
      <c r="N1100" s="73"/>
      <c r="P1100" s="29"/>
    </row>
    <row r="1101">
      <c r="A1101" s="96"/>
      <c r="B1101" s="87"/>
      <c r="C1101" s="87"/>
      <c r="D1101" s="78"/>
      <c r="E1101" s="87"/>
      <c r="F1101" s="86"/>
      <c r="G1101" s="97"/>
      <c r="H1101" s="86"/>
      <c r="I1101" s="86"/>
      <c r="J1101" s="86"/>
      <c r="K1101" s="87"/>
      <c r="L1101" s="88"/>
      <c r="M1101" s="73"/>
      <c r="N1101" s="73"/>
      <c r="P1101" s="29"/>
    </row>
    <row r="1102">
      <c r="A1102" s="96"/>
      <c r="B1102" s="87"/>
      <c r="C1102" s="87"/>
      <c r="D1102" s="78"/>
      <c r="E1102" s="87"/>
      <c r="F1102" s="86"/>
      <c r="G1102" s="97"/>
      <c r="H1102" s="86"/>
      <c r="I1102" s="86"/>
      <c r="J1102" s="86"/>
      <c r="K1102" s="87"/>
      <c r="L1102" s="88"/>
      <c r="M1102" s="73"/>
      <c r="N1102" s="73"/>
      <c r="P1102" s="29"/>
    </row>
    <row r="1103">
      <c r="A1103" s="96"/>
      <c r="B1103" s="87"/>
      <c r="C1103" s="87"/>
      <c r="D1103" s="78"/>
      <c r="E1103" s="87"/>
      <c r="F1103" s="86"/>
      <c r="G1103" s="97"/>
      <c r="H1103" s="86"/>
      <c r="I1103" s="86"/>
      <c r="J1103" s="86"/>
      <c r="K1103" s="87"/>
      <c r="L1103" s="88"/>
      <c r="M1103" s="73"/>
      <c r="N1103" s="73"/>
      <c r="P1103" s="29"/>
    </row>
    <row r="1104">
      <c r="A1104" s="96"/>
      <c r="B1104" s="87"/>
      <c r="C1104" s="87"/>
      <c r="D1104" s="78"/>
      <c r="E1104" s="87"/>
      <c r="F1104" s="86"/>
      <c r="G1104" s="97"/>
      <c r="H1104" s="86"/>
      <c r="I1104" s="86"/>
      <c r="J1104" s="86"/>
      <c r="K1104" s="87"/>
      <c r="L1104" s="88"/>
      <c r="M1104" s="73"/>
      <c r="N1104" s="73"/>
      <c r="P1104" s="29"/>
    </row>
    <row r="1105">
      <c r="A1105" s="96"/>
      <c r="B1105" s="87"/>
      <c r="C1105" s="87"/>
      <c r="D1105" s="78"/>
      <c r="E1105" s="87"/>
      <c r="F1105" s="86"/>
      <c r="G1105" s="97"/>
      <c r="H1105" s="86"/>
      <c r="I1105" s="86"/>
      <c r="J1105" s="86"/>
      <c r="K1105" s="87"/>
      <c r="L1105" s="88"/>
      <c r="M1105" s="73"/>
      <c r="N1105" s="73"/>
      <c r="P1105" s="29"/>
    </row>
    <row r="1106">
      <c r="A1106" s="96"/>
      <c r="B1106" s="87"/>
      <c r="C1106" s="87"/>
      <c r="D1106" s="78"/>
      <c r="E1106" s="87"/>
      <c r="F1106" s="86"/>
      <c r="G1106" s="97"/>
      <c r="H1106" s="86"/>
      <c r="I1106" s="86"/>
      <c r="J1106" s="86"/>
      <c r="K1106" s="87"/>
      <c r="L1106" s="88"/>
      <c r="M1106" s="73"/>
      <c r="N1106" s="73"/>
      <c r="P1106" s="29"/>
    </row>
    <row r="1107">
      <c r="A1107" s="96"/>
      <c r="B1107" s="87"/>
      <c r="C1107" s="87"/>
      <c r="D1107" s="78"/>
      <c r="E1107" s="87"/>
      <c r="F1107" s="86"/>
      <c r="G1107" s="97"/>
      <c r="H1107" s="86"/>
      <c r="I1107" s="86"/>
      <c r="J1107" s="86"/>
      <c r="K1107" s="87"/>
      <c r="L1107" s="88"/>
      <c r="M1107" s="73"/>
      <c r="N1107" s="73"/>
      <c r="P1107" s="29"/>
    </row>
    <row r="1108">
      <c r="A1108" s="96"/>
      <c r="B1108" s="87"/>
      <c r="C1108" s="87"/>
      <c r="D1108" s="78"/>
      <c r="E1108" s="87"/>
      <c r="F1108" s="86"/>
      <c r="G1108" s="97"/>
      <c r="H1108" s="86"/>
      <c r="I1108" s="86"/>
      <c r="J1108" s="86"/>
      <c r="K1108" s="87"/>
      <c r="L1108" s="88"/>
      <c r="M1108" s="73"/>
      <c r="N1108" s="73"/>
      <c r="P1108" s="29"/>
    </row>
    <row r="1109">
      <c r="A1109" s="96"/>
      <c r="B1109" s="87"/>
      <c r="C1109" s="87"/>
      <c r="D1109" s="78"/>
      <c r="E1109" s="87"/>
      <c r="F1109" s="86"/>
      <c r="G1109" s="97"/>
      <c r="H1109" s="86"/>
      <c r="I1109" s="86"/>
      <c r="J1109" s="86"/>
      <c r="K1109" s="87"/>
      <c r="L1109" s="88"/>
      <c r="M1109" s="73"/>
      <c r="N1109" s="73"/>
      <c r="P1109" s="29"/>
    </row>
    <row r="1110">
      <c r="A1110" s="96"/>
      <c r="B1110" s="87"/>
      <c r="C1110" s="87"/>
      <c r="D1110" s="78"/>
      <c r="E1110" s="87"/>
      <c r="F1110" s="86"/>
      <c r="G1110" s="97"/>
      <c r="H1110" s="86"/>
      <c r="I1110" s="86"/>
      <c r="J1110" s="86"/>
      <c r="K1110" s="87"/>
      <c r="L1110" s="88"/>
      <c r="M1110" s="73"/>
      <c r="N1110" s="73"/>
      <c r="P1110" s="29"/>
    </row>
    <row r="1111">
      <c r="A1111" s="96"/>
      <c r="B1111" s="87"/>
      <c r="C1111" s="87"/>
      <c r="D1111" s="78"/>
      <c r="E1111" s="87"/>
      <c r="F1111" s="86"/>
      <c r="G1111" s="97"/>
      <c r="H1111" s="86"/>
      <c r="I1111" s="86"/>
      <c r="J1111" s="86"/>
      <c r="K1111" s="87"/>
      <c r="L1111" s="88"/>
      <c r="M1111" s="73"/>
      <c r="N1111" s="73"/>
      <c r="P1111" s="29"/>
    </row>
    <row r="1112">
      <c r="A1112" s="96"/>
      <c r="B1112" s="87"/>
      <c r="C1112" s="87"/>
      <c r="D1112" s="78"/>
      <c r="E1112" s="87"/>
      <c r="F1112" s="86"/>
      <c r="G1112" s="97"/>
      <c r="H1112" s="86"/>
      <c r="I1112" s="86"/>
      <c r="J1112" s="86"/>
      <c r="K1112" s="87"/>
      <c r="L1112" s="88"/>
      <c r="M1112" s="73"/>
      <c r="N1112" s="73"/>
      <c r="P1112" s="29"/>
    </row>
    <row r="1113">
      <c r="A1113" s="96"/>
      <c r="B1113" s="87"/>
      <c r="C1113" s="87"/>
      <c r="D1113" s="78"/>
      <c r="E1113" s="87"/>
      <c r="F1113" s="86"/>
      <c r="G1113" s="97"/>
      <c r="H1113" s="86"/>
      <c r="I1113" s="86"/>
      <c r="J1113" s="86"/>
      <c r="K1113" s="87"/>
      <c r="L1113" s="88"/>
      <c r="M1113" s="73"/>
      <c r="N1113" s="73"/>
      <c r="P1113" s="29"/>
    </row>
    <row r="1114">
      <c r="A1114" s="96"/>
      <c r="B1114" s="87"/>
      <c r="C1114" s="87"/>
      <c r="D1114" s="78"/>
      <c r="E1114" s="87"/>
      <c r="F1114" s="86"/>
      <c r="G1114" s="97"/>
      <c r="H1114" s="86"/>
      <c r="I1114" s="86"/>
      <c r="J1114" s="86"/>
      <c r="K1114" s="87"/>
      <c r="L1114" s="88"/>
      <c r="M1114" s="73"/>
      <c r="N1114" s="73"/>
      <c r="P1114" s="29"/>
    </row>
    <row r="1115">
      <c r="A1115" s="96"/>
      <c r="B1115" s="87"/>
      <c r="C1115" s="87"/>
      <c r="D1115" s="78"/>
      <c r="E1115" s="87"/>
      <c r="F1115" s="86"/>
      <c r="G1115" s="97"/>
      <c r="H1115" s="86"/>
      <c r="I1115" s="86"/>
      <c r="J1115" s="86"/>
      <c r="K1115" s="87"/>
      <c r="L1115" s="88"/>
      <c r="M1115" s="73"/>
      <c r="N1115" s="73"/>
      <c r="P1115" s="29"/>
    </row>
    <row r="1116">
      <c r="A1116" s="96"/>
      <c r="B1116" s="87"/>
      <c r="C1116" s="87"/>
      <c r="D1116" s="87"/>
      <c r="E1116" s="87"/>
      <c r="F1116" s="86"/>
      <c r="G1116" s="97"/>
      <c r="H1116" s="86"/>
      <c r="I1116" s="86"/>
      <c r="J1116" s="86"/>
      <c r="K1116" s="87"/>
      <c r="L1116" s="88"/>
      <c r="M1116" s="73"/>
      <c r="N1116" s="73"/>
      <c r="P1116" s="29"/>
    </row>
    <row r="1117">
      <c r="A1117" s="96"/>
      <c r="B1117" s="87"/>
      <c r="C1117" s="87"/>
      <c r="D1117" s="87"/>
      <c r="E1117" s="87"/>
      <c r="F1117" s="86"/>
      <c r="G1117" s="97"/>
      <c r="H1117" s="86"/>
      <c r="I1117" s="86"/>
      <c r="J1117" s="86"/>
      <c r="K1117" s="87"/>
      <c r="L1117" s="88"/>
      <c r="M1117" s="73"/>
      <c r="N1117" s="73"/>
      <c r="P1117" s="29"/>
    </row>
    <row r="1118">
      <c r="A1118" s="96"/>
      <c r="B1118" s="87"/>
      <c r="C1118" s="87"/>
      <c r="D1118" s="87"/>
      <c r="E1118" s="87"/>
      <c r="F1118" s="86"/>
      <c r="G1118" s="97"/>
      <c r="H1118" s="86"/>
      <c r="I1118" s="86"/>
      <c r="J1118" s="86"/>
      <c r="K1118" s="87"/>
      <c r="L1118" s="88"/>
      <c r="M1118" s="73"/>
      <c r="N1118" s="73"/>
      <c r="P1118" s="29"/>
    </row>
    <row r="1119">
      <c r="A1119" s="96"/>
      <c r="B1119" s="87"/>
      <c r="C1119" s="87"/>
      <c r="D1119" s="87"/>
      <c r="E1119" s="87"/>
      <c r="F1119" s="86"/>
      <c r="G1119" s="97"/>
      <c r="H1119" s="86"/>
      <c r="I1119" s="86"/>
      <c r="J1119" s="86"/>
      <c r="K1119" s="87"/>
      <c r="L1119" s="88"/>
      <c r="M1119" s="73"/>
      <c r="N1119" s="73"/>
      <c r="P1119" s="29"/>
    </row>
    <row r="1120">
      <c r="A1120" s="96"/>
      <c r="B1120" s="87"/>
      <c r="C1120" s="87"/>
      <c r="D1120" s="87"/>
      <c r="E1120" s="87"/>
      <c r="F1120" s="86"/>
      <c r="G1120" s="97"/>
      <c r="H1120" s="86"/>
      <c r="I1120" s="86"/>
      <c r="J1120" s="86"/>
      <c r="K1120" s="87"/>
      <c r="L1120" s="88"/>
      <c r="M1120" s="73"/>
      <c r="N1120" s="73"/>
      <c r="P1120" s="29"/>
    </row>
    <row r="1121">
      <c r="A1121" s="96"/>
      <c r="B1121" s="87"/>
      <c r="C1121" s="87"/>
      <c r="D1121" s="87"/>
      <c r="E1121" s="87"/>
      <c r="F1121" s="86"/>
      <c r="G1121" s="97"/>
      <c r="H1121" s="86"/>
      <c r="I1121" s="86"/>
      <c r="J1121" s="86"/>
      <c r="K1121" s="87"/>
      <c r="L1121" s="88"/>
      <c r="M1121" s="73"/>
      <c r="N1121" s="73"/>
      <c r="P1121" s="29"/>
    </row>
    <row r="1122">
      <c r="A1122" s="96"/>
      <c r="B1122" s="87"/>
      <c r="C1122" s="87"/>
      <c r="D1122" s="87"/>
      <c r="E1122" s="87"/>
      <c r="F1122" s="86"/>
      <c r="G1122" s="97"/>
      <c r="H1122" s="86"/>
      <c r="I1122" s="86"/>
      <c r="J1122" s="86"/>
      <c r="K1122" s="87"/>
      <c r="L1122" s="88"/>
      <c r="M1122" s="73"/>
      <c r="N1122" s="73"/>
      <c r="P1122" s="29"/>
    </row>
    <row r="1123">
      <c r="A1123" s="96"/>
      <c r="B1123" s="87"/>
      <c r="C1123" s="87"/>
      <c r="D1123" s="87"/>
      <c r="E1123" s="87"/>
      <c r="F1123" s="86"/>
      <c r="G1123" s="97"/>
      <c r="H1123" s="86"/>
      <c r="I1123" s="86"/>
      <c r="J1123" s="86"/>
      <c r="K1123" s="87"/>
      <c r="L1123" s="88"/>
      <c r="M1123" s="73"/>
      <c r="N1123" s="73"/>
      <c r="P1123" s="29"/>
    </row>
    <row r="1124">
      <c r="A1124" s="96"/>
      <c r="B1124" s="87"/>
      <c r="C1124" s="87"/>
      <c r="D1124" s="87"/>
      <c r="E1124" s="87"/>
      <c r="F1124" s="86"/>
      <c r="G1124" s="97"/>
      <c r="H1124" s="86"/>
      <c r="I1124" s="86"/>
      <c r="J1124" s="86"/>
      <c r="K1124" s="87"/>
      <c r="L1124" s="88"/>
      <c r="M1124" s="73"/>
      <c r="N1124" s="73"/>
      <c r="P1124" s="29"/>
    </row>
    <row r="1125">
      <c r="A1125" s="96"/>
      <c r="B1125" s="87"/>
      <c r="C1125" s="87"/>
      <c r="D1125" s="87"/>
      <c r="E1125" s="87"/>
      <c r="F1125" s="86"/>
      <c r="G1125" s="97"/>
      <c r="H1125" s="86"/>
      <c r="I1125" s="86"/>
      <c r="J1125" s="86"/>
      <c r="K1125" s="87"/>
      <c r="L1125" s="88"/>
      <c r="M1125" s="73"/>
      <c r="N1125" s="73"/>
      <c r="P1125" s="29"/>
    </row>
    <row r="1126">
      <c r="A1126" s="96"/>
      <c r="B1126" s="87"/>
      <c r="C1126" s="87"/>
      <c r="D1126" s="87"/>
      <c r="E1126" s="87"/>
      <c r="F1126" s="86"/>
      <c r="G1126" s="97"/>
      <c r="H1126" s="86"/>
      <c r="I1126" s="86"/>
      <c r="J1126" s="86"/>
      <c r="K1126" s="87"/>
      <c r="L1126" s="88"/>
      <c r="M1126" s="73"/>
      <c r="N1126" s="73"/>
      <c r="P1126" s="29"/>
    </row>
    <row r="1127">
      <c r="A1127" s="96"/>
      <c r="B1127" s="87"/>
      <c r="C1127" s="87"/>
      <c r="D1127" s="87"/>
      <c r="E1127" s="87"/>
      <c r="F1127" s="86"/>
      <c r="G1127" s="97"/>
      <c r="H1127" s="86"/>
      <c r="I1127" s="86"/>
      <c r="J1127" s="86"/>
      <c r="K1127" s="87"/>
      <c r="L1127" s="88"/>
      <c r="M1127" s="73"/>
      <c r="N1127" s="73"/>
      <c r="P1127" s="29"/>
    </row>
    <row r="1128">
      <c r="A1128" s="96"/>
      <c r="B1128" s="87"/>
      <c r="C1128" s="87"/>
      <c r="D1128" s="87"/>
      <c r="E1128" s="87"/>
      <c r="F1128" s="86"/>
      <c r="G1128" s="97"/>
      <c r="H1128" s="86"/>
      <c r="I1128" s="86"/>
      <c r="J1128" s="86"/>
      <c r="K1128" s="87"/>
      <c r="L1128" s="88"/>
      <c r="M1128" s="73"/>
      <c r="N1128" s="73"/>
      <c r="P1128" s="29"/>
    </row>
    <row r="1129">
      <c r="A1129" s="96"/>
      <c r="B1129" s="87"/>
      <c r="C1129" s="87"/>
      <c r="D1129" s="87"/>
      <c r="E1129" s="87"/>
      <c r="F1129" s="86"/>
      <c r="G1129" s="97"/>
      <c r="H1129" s="86"/>
      <c r="I1129" s="86"/>
      <c r="J1129" s="86"/>
      <c r="K1129" s="87"/>
      <c r="L1129" s="88"/>
      <c r="M1129" s="73"/>
      <c r="N1129" s="73"/>
      <c r="P1129" s="29"/>
    </row>
    <row r="1130">
      <c r="A1130" s="96"/>
      <c r="B1130" s="87"/>
      <c r="C1130" s="87"/>
      <c r="D1130" s="87"/>
      <c r="E1130" s="87"/>
      <c r="F1130" s="86"/>
      <c r="G1130" s="97"/>
      <c r="H1130" s="86"/>
      <c r="I1130" s="86"/>
      <c r="J1130" s="86"/>
      <c r="K1130" s="87"/>
      <c r="L1130" s="88"/>
      <c r="M1130" s="73"/>
      <c r="N1130" s="73"/>
      <c r="P1130" s="29"/>
    </row>
    <row r="1131">
      <c r="A1131" s="96"/>
      <c r="B1131" s="87"/>
      <c r="C1131" s="87"/>
      <c r="D1131" s="87"/>
      <c r="E1131" s="87"/>
      <c r="F1131" s="86"/>
      <c r="G1131" s="97"/>
      <c r="H1131" s="86"/>
      <c r="I1131" s="86"/>
      <c r="J1131" s="86"/>
      <c r="K1131" s="87"/>
      <c r="L1131" s="88"/>
      <c r="M1131" s="73"/>
      <c r="N1131" s="73"/>
      <c r="P1131" s="29"/>
    </row>
    <row r="1132">
      <c r="A1132" s="96"/>
      <c r="B1132" s="87"/>
      <c r="C1132" s="87"/>
      <c r="D1132" s="87"/>
      <c r="E1132" s="87"/>
      <c r="F1132" s="86"/>
      <c r="G1132" s="97"/>
      <c r="H1132" s="86"/>
      <c r="I1132" s="86"/>
      <c r="J1132" s="86"/>
      <c r="K1132" s="87"/>
      <c r="L1132" s="88"/>
      <c r="M1132" s="73"/>
      <c r="N1132" s="73"/>
      <c r="P1132" s="29"/>
    </row>
    <row r="1133">
      <c r="A1133" s="96"/>
      <c r="B1133" s="87"/>
      <c r="C1133" s="87"/>
      <c r="D1133" s="87"/>
      <c r="E1133" s="87"/>
      <c r="F1133" s="86"/>
      <c r="G1133" s="97"/>
      <c r="H1133" s="86"/>
      <c r="I1133" s="86"/>
      <c r="J1133" s="86"/>
      <c r="K1133" s="87"/>
      <c r="L1133" s="88"/>
      <c r="M1133" s="73"/>
      <c r="N1133" s="73"/>
      <c r="P1133" s="29"/>
    </row>
    <row r="1134">
      <c r="A1134" s="96"/>
      <c r="B1134" s="87"/>
      <c r="C1134" s="87"/>
      <c r="D1134" s="87"/>
      <c r="E1134" s="87"/>
      <c r="F1134" s="86"/>
      <c r="G1134" s="97"/>
      <c r="H1134" s="86"/>
      <c r="I1134" s="86"/>
      <c r="J1134" s="86"/>
      <c r="K1134" s="87"/>
      <c r="L1134" s="88"/>
      <c r="M1134" s="73"/>
      <c r="N1134" s="73"/>
      <c r="P1134" s="29"/>
    </row>
    <row r="1135">
      <c r="A1135" s="96"/>
      <c r="B1135" s="87"/>
      <c r="C1135" s="87"/>
      <c r="D1135" s="87"/>
      <c r="E1135" s="87"/>
      <c r="F1135" s="86"/>
      <c r="G1135" s="97"/>
      <c r="H1135" s="86"/>
      <c r="I1135" s="86"/>
      <c r="J1135" s="86"/>
      <c r="K1135" s="87"/>
      <c r="L1135" s="88"/>
      <c r="M1135" s="73"/>
      <c r="N1135" s="73"/>
      <c r="P1135" s="29"/>
    </row>
    <row r="1136">
      <c r="A1136" s="96"/>
      <c r="B1136" s="87"/>
      <c r="C1136" s="87"/>
      <c r="D1136" s="87"/>
      <c r="E1136" s="87"/>
      <c r="F1136" s="86"/>
      <c r="G1136" s="97"/>
      <c r="H1136" s="86"/>
      <c r="I1136" s="86"/>
      <c r="J1136" s="86"/>
      <c r="K1136" s="87"/>
      <c r="L1136" s="88"/>
      <c r="M1136" s="73"/>
      <c r="N1136" s="73"/>
      <c r="P1136" s="29"/>
    </row>
    <row r="1137">
      <c r="A1137" s="96"/>
      <c r="B1137" s="87"/>
      <c r="C1137" s="87"/>
      <c r="D1137" s="87"/>
      <c r="E1137" s="87"/>
      <c r="F1137" s="86"/>
      <c r="G1137" s="97"/>
      <c r="H1137" s="86"/>
      <c r="I1137" s="86"/>
      <c r="J1137" s="86"/>
      <c r="K1137" s="87"/>
      <c r="L1137" s="88"/>
      <c r="M1137" s="73"/>
      <c r="N1137" s="73"/>
      <c r="P1137" s="29"/>
    </row>
    <row r="1138">
      <c r="A1138" s="96"/>
      <c r="B1138" s="87"/>
      <c r="C1138" s="87"/>
      <c r="D1138" s="87"/>
      <c r="E1138" s="87"/>
      <c r="F1138" s="86"/>
      <c r="G1138" s="97"/>
      <c r="H1138" s="86"/>
      <c r="I1138" s="86"/>
      <c r="J1138" s="86"/>
      <c r="K1138" s="87"/>
      <c r="L1138" s="88"/>
      <c r="M1138" s="73"/>
      <c r="N1138" s="73"/>
      <c r="P1138" s="29"/>
    </row>
    <row r="1139">
      <c r="A1139" s="96"/>
      <c r="B1139" s="87"/>
      <c r="C1139" s="87"/>
      <c r="D1139" s="87"/>
      <c r="E1139" s="87"/>
      <c r="F1139" s="86"/>
      <c r="G1139" s="97"/>
      <c r="H1139" s="86"/>
      <c r="I1139" s="86"/>
      <c r="J1139" s="86"/>
      <c r="K1139" s="87"/>
      <c r="L1139" s="88"/>
      <c r="M1139" s="73"/>
      <c r="N1139" s="73"/>
      <c r="P1139" s="29"/>
    </row>
    <row r="1140">
      <c r="A1140" s="96"/>
      <c r="B1140" s="87"/>
      <c r="C1140" s="87"/>
      <c r="D1140" s="87"/>
      <c r="E1140" s="87"/>
      <c r="F1140" s="86"/>
      <c r="G1140" s="97"/>
      <c r="H1140" s="86"/>
      <c r="I1140" s="86"/>
      <c r="J1140" s="86"/>
      <c r="K1140" s="87"/>
      <c r="L1140" s="88"/>
      <c r="M1140" s="73"/>
      <c r="N1140" s="73"/>
      <c r="P1140" s="29"/>
    </row>
    <row r="1141">
      <c r="A1141" s="96"/>
      <c r="B1141" s="87"/>
      <c r="C1141" s="87"/>
      <c r="D1141" s="87"/>
      <c r="E1141" s="87"/>
      <c r="F1141" s="86"/>
      <c r="G1141" s="97"/>
      <c r="H1141" s="86"/>
      <c r="I1141" s="86"/>
      <c r="J1141" s="86"/>
      <c r="K1141" s="87"/>
      <c r="L1141" s="88"/>
      <c r="M1141" s="73"/>
      <c r="N1141" s="73"/>
      <c r="P1141" s="29"/>
    </row>
    <row r="1142">
      <c r="A1142" s="96"/>
      <c r="B1142" s="87"/>
      <c r="C1142" s="87"/>
      <c r="D1142" s="87"/>
      <c r="E1142" s="87"/>
      <c r="F1142" s="86"/>
      <c r="G1142" s="97"/>
      <c r="H1142" s="86"/>
      <c r="I1142" s="86"/>
      <c r="J1142" s="86"/>
      <c r="K1142" s="87"/>
      <c r="L1142" s="88"/>
      <c r="M1142" s="73"/>
      <c r="N1142" s="73"/>
      <c r="P1142" s="29"/>
    </row>
    <row r="1143">
      <c r="A1143" s="96"/>
      <c r="B1143" s="87"/>
      <c r="C1143" s="87"/>
      <c r="D1143" s="87"/>
      <c r="E1143" s="87"/>
      <c r="F1143" s="86"/>
      <c r="G1143" s="97"/>
      <c r="H1143" s="86"/>
      <c r="I1143" s="86"/>
      <c r="J1143" s="86"/>
      <c r="K1143" s="87"/>
      <c r="L1143" s="88"/>
      <c r="M1143" s="73"/>
      <c r="N1143" s="73"/>
      <c r="P1143" s="29"/>
    </row>
    <row r="1144">
      <c r="A1144" s="96"/>
      <c r="B1144" s="87"/>
      <c r="C1144" s="87"/>
      <c r="D1144" s="87"/>
      <c r="E1144" s="87"/>
      <c r="F1144" s="86"/>
      <c r="G1144" s="97"/>
      <c r="H1144" s="86"/>
      <c r="I1144" s="86"/>
      <c r="J1144" s="86"/>
      <c r="K1144" s="87"/>
      <c r="L1144" s="88"/>
      <c r="M1144" s="73"/>
      <c r="N1144" s="73"/>
      <c r="P1144" s="29"/>
    </row>
    <row r="1145">
      <c r="A1145" s="96"/>
      <c r="B1145" s="87"/>
      <c r="C1145" s="87"/>
      <c r="D1145" s="87"/>
      <c r="E1145" s="87"/>
      <c r="F1145" s="86"/>
      <c r="G1145" s="97"/>
      <c r="H1145" s="86"/>
      <c r="I1145" s="86"/>
      <c r="J1145" s="86"/>
      <c r="K1145" s="87"/>
      <c r="L1145" s="88"/>
      <c r="M1145" s="73"/>
      <c r="N1145" s="73"/>
      <c r="P1145" s="29"/>
    </row>
    <row r="1146">
      <c r="A1146" s="96"/>
      <c r="B1146" s="87"/>
      <c r="C1146" s="87"/>
      <c r="D1146" s="87"/>
      <c r="E1146" s="87"/>
      <c r="F1146" s="86"/>
      <c r="G1146" s="97"/>
      <c r="H1146" s="86"/>
      <c r="I1146" s="86"/>
      <c r="J1146" s="86"/>
      <c r="K1146" s="87"/>
      <c r="L1146" s="88"/>
      <c r="M1146" s="73"/>
      <c r="N1146" s="73"/>
      <c r="P1146" s="29"/>
    </row>
    <row r="1147">
      <c r="A1147" s="96"/>
      <c r="B1147" s="87"/>
      <c r="C1147" s="87"/>
      <c r="D1147" s="87"/>
      <c r="E1147" s="87"/>
      <c r="F1147" s="86"/>
      <c r="G1147" s="97"/>
      <c r="H1147" s="86"/>
      <c r="I1147" s="86"/>
      <c r="J1147" s="86"/>
      <c r="K1147" s="87"/>
      <c r="L1147" s="88"/>
      <c r="M1147" s="73"/>
      <c r="N1147" s="73"/>
      <c r="P1147" s="29"/>
    </row>
    <row r="1148">
      <c r="A1148" s="96"/>
      <c r="B1148" s="87"/>
      <c r="C1148" s="87"/>
      <c r="D1148" s="87"/>
      <c r="E1148" s="87"/>
      <c r="F1148" s="86"/>
      <c r="G1148" s="97"/>
      <c r="H1148" s="86"/>
      <c r="I1148" s="86"/>
      <c r="J1148" s="86"/>
      <c r="K1148" s="87"/>
      <c r="L1148" s="88"/>
      <c r="M1148" s="73"/>
      <c r="N1148" s="73"/>
      <c r="P1148" s="29"/>
    </row>
    <row r="1149">
      <c r="A1149" s="96"/>
      <c r="B1149" s="87"/>
      <c r="C1149" s="87"/>
      <c r="D1149" s="87"/>
      <c r="E1149" s="87"/>
      <c r="F1149" s="86"/>
      <c r="G1149" s="97"/>
      <c r="H1149" s="86"/>
      <c r="I1149" s="86"/>
      <c r="J1149" s="86"/>
      <c r="K1149" s="87"/>
      <c r="L1149" s="88"/>
      <c r="M1149" s="73"/>
      <c r="N1149" s="73"/>
      <c r="P1149" s="29"/>
    </row>
    <row r="1150">
      <c r="A1150" s="96"/>
      <c r="B1150" s="87"/>
      <c r="C1150" s="87"/>
      <c r="D1150" s="87"/>
      <c r="E1150" s="87"/>
      <c r="F1150" s="86"/>
      <c r="G1150" s="97"/>
      <c r="H1150" s="86"/>
      <c r="I1150" s="86"/>
      <c r="J1150" s="86"/>
      <c r="K1150" s="87"/>
      <c r="L1150" s="88"/>
      <c r="M1150" s="73"/>
      <c r="N1150" s="73"/>
      <c r="P1150" s="29"/>
    </row>
    <row r="1151">
      <c r="A1151" s="96"/>
      <c r="B1151" s="87"/>
      <c r="C1151" s="87"/>
      <c r="D1151" s="87"/>
      <c r="E1151" s="87"/>
      <c r="F1151" s="86"/>
      <c r="G1151" s="97"/>
      <c r="H1151" s="86"/>
      <c r="I1151" s="86"/>
      <c r="J1151" s="86"/>
      <c r="K1151" s="87"/>
      <c r="L1151" s="88"/>
      <c r="M1151" s="73"/>
      <c r="N1151" s="73"/>
      <c r="P1151" s="29"/>
    </row>
    <row r="1152">
      <c r="A1152" s="96"/>
      <c r="B1152" s="87"/>
      <c r="C1152" s="87"/>
      <c r="D1152" s="87"/>
      <c r="E1152" s="87"/>
      <c r="F1152" s="86"/>
      <c r="G1152" s="97"/>
      <c r="H1152" s="86"/>
      <c r="I1152" s="86"/>
      <c r="J1152" s="86"/>
      <c r="K1152" s="87"/>
      <c r="L1152" s="88"/>
      <c r="M1152" s="73"/>
      <c r="N1152" s="73"/>
      <c r="P1152" s="29"/>
    </row>
    <row r="1153">
      <c r="A1153" s="96"/>
      <c r="B1153" s="87"/>
      <c r="C1153" s="87"/>
      <c r="D1153" s="87"/>
      <c r="E1153" s="87"/>
      <c r="F1153" s="86"/>
      <c r="G1153" s="97"/>
      <c r="H1153" s="86"/>
      <c r="I1153" s="86"/>
      <c r="J1153" s="86"/>
      <c r="K1153" s="87"/>
      <c r="L1153" s="88"/>
      <c r="M1153" s="73"/>
      <c r="N1153" s="73"/>
      <c r="P1153" s="29"/>
    </row>
    <row r="1154">
      <c r="A1154" s="96"/>
      <c r="B1154" s="87"/>
      <c r="C1154" s="87"/>
      <c r="D1154" s="87"/>
      <c r="E1154" s="87"/>
      <c r="F1154" s="86"/>
      <c r="G1154" s="97"/>
      <c r="H1154" s="86"/>
      <c r="I1154" s="86"/>
      <c r="J1154" s="86"/>
      <c r="K1154" s="87"/>
      <c r="L1154" s="88"/>
      <c r="M1154" s="73"/>
      <c r="N1154" s="73"/>
      <c r="P1154" s="29"/>
    </row>
    <row r="1155">
      <c r="A1155" s="96"/>
      <c r="B1155" s="87"/>
      <c r="C1155" s="87"/>
      <c r="D1155" s="87"/>
      <c r="E1155" s="87"/>
      <c r="F1155" s="86"/>
      <c r="G1155" s="97"/>
      <c r="H1155" s="86"/>
      <c r="I1155" s="86"/>
      <c r="J1155" s="86"/>
      <c r="K1155" s="87"/>
      <c r="L1155" s="88"/>
      <c r="M1155" s="73"/>
      <c r="N1155" s="73"/>
      <c r="P1155" s="29"/>
    </row>
    <row r="1156">
      <c r="A1156" s="96"/>
      <c r="B1156" s="87"/>
      <c r="C1156" s="87"/>
      <c r="D1156" s="87"/>
      <c r="E1156" s="87"/>
      <c r="F1156" s="86"/>
      <c r="G1156" s="97"/>
      <c r="H1156" s="86"/>
      <c r="I1156" s="86"/>
      <c r="J1156" s="86"/>
      <c r="K1156" s="87"/>
      <c r="L1156" s="88"/>
      <c r="M1156" s="73"/>
      <c r="N1156" s="73"/>
      <c r="P1156" s="29"/>
    </row>
    <row r="1157">
      <c r="A1157" s="96"/>
      <c r="B1157" s="87"/>
      <c r="C1157" s="87"/>
      <c r="D1157" s="87"/>
      <c r="E1157" s="87"/>
      <c r="F1157" s="86"/>
      <c r="G1157" s="97"/>
      <c r="H1157" s="86"/>
      <c r="I1157" s="86"/>
      <c r="J1157" s="86"/>
      <c r="K1157" s="87"/>
      <c r="L1157" s="88"/>
      <c r="M1157" s="73"/>
      <c r="N1157" s="73"/>
      <c r="P1157" s="29"/>
    </row>
    <row r="1158">
      <c r="A1158" s="96"/>
      <c r="B1158" s="87"/>
      <c r="C1158" s="87"/>
      <c r="D1158" s="87"/>
      <c r="E1158" s="87"/>
      <c r="F1158" s="86"/>
      <c r="G1158" s="97"/>
      <c r="H1158" s="86"/>
      <c r="I1158" s="86"/>
      <c r="J1158" s="86"/>
      <c r="K1158" s="87"/>
      <c r="L1158" s="88"/>
      <c r="M1158" s="73"/>
      <c r="N1158" s="73"/>
      <c r="P1158" s="29"/>
    </row>
    <row r="1159">
      <c r="A1159" s="96"/>
      <c r="B1159" s="87"/>
      <c r="C1159" s="87"/>
      <c r="D1159" s="87"/>
      <c r="E1159" s="87"/>
      <c r="F1159" s="86"/>
      <c r="G1159" s="97"/>
      <c r="H1159" s="86"/>
      <c r="I1159" s="86"/>
      <c r="J1159" s="86"/>
      <c r="K1159" s="87"/>
      <c r="L1159" s="88"/>
      <c r="M1159" s="73"/>
      <c r="N1159" s="73"/>
      <c r="P1159" s="29"/>
    </row>
    <row r="1160">
      <c r="A1160" s="96"/>
      <c r="B1160" s="87"/>
      <c r="C1160" s="87"/>
      <c r="D1160" s="87"/>
      <c r="E1160" s="87"/>
      <c r="F1160" s="86"/>
      <c r="G1160" s="97"/>
      <c r="H1160" s="86"/>
      <c r="I1160" s="86"/>
      <c r="J1160" s="86"/>
      <c r="K1160" s="87"/>
      <c r="L1160" s="88"/>
      <c r="M1160" s="73"/>
      <c r="N1160" s="73"/>
      <c r="P1160" s="29"/>
    </row>
    <row r="1161">
      <c r="A1161" s="96"/>
      <c r="B1161" s="87"/>
      <c r="C1161" s="87"/>
      <c r="D1161" s="87"/>
      <c r="E1161" s="87"/>
      <c r="F1161" s="86"/>
      <c r="G1161" s="97"/>
      <c r="H1161" s="86"/>
      <c r="I1161" s="86"/>
      <c r="J1161" s="86"/>
      <c r="K1161" s="87"/>
      <c r="L1161" s="88"/>
      <c r="M1161" s="73"/>
      <c r="N1161" s="73"/>
      <c r="P1161" s="29"/>
    </row>
    <row r="1162">
      <c r="A1162" s="96"/>
      <c r="B1162" s="87"/>
      <c r="C1162" s="87"/>
      <c r="D1162" s="87"/>
      <c r="E1162" s="87"/>
      <c r="F1162" s="86"/>
      <c r="G1162" s="97"/>
      <c r="H1162" s="86"/>
      <c r="I1162" s="86"/>
      <c r="J1162" s="86"/>
      <c r="K1162" s="87"/>
      <c r="L1162" s="88"/>
      <c r="M1162" s="73"/>
      <c r="N1162" s="73"/>
      <c r="P1162" s="29"/>
    </row>
    <row r="1163">
      <c r="A1163" s="96"/>
      <c r="B1163" s="87"/>
      <c r="C1163" s="87"/>
      <c r="D1163" s="87"/>
      <c r="E1163" s="87"/>
      <c r="F1163" s="86"/>
      <c r="G1163" s="97"/>
      <c r="H1163" s="86"/>
      <c r="I1163" s="86"/>
      <c r="J1163" s="86"/>
      <c r="K1163" s="87"/>
      <c r="L1163" s="88"/>
      <c r="M1163" s="73"/>
      <c r="N1163" s="73"/>
      <c r="P1163" s="29"/>
    </row>
    <row r="1164">
      <c r="A1164" s="96"/>
      <c r="B1164" s="87"/>
      <c r="C1164" s="87"/>
      <c r="D1164" s="87"/>
      <c r="E1164" s="87"/>
      <c r="F1164" s="86"/>
      <c r="G1164" s="97"/>
      <c r="H1164" s="86"/>
      <c r="I1164" s="86"/>
      <c r="J1164" s="86"/>
      <c r="K1164" s="87"/>
      <c r="L1164" s="88"/>
      <c r="M1164" s="73"/>
      <c r="N1164" s="73"/>
      <c r="P1164" s="29"/>
    </row>
    <row r="1165">
      <c r="A1165" s="96"/>
      <c r="B1165" s="87"/>
      <c r="C1165" s="87"/>
      <c r="D1165" s="87"/>
      <c r="E1165" s="87"/>
      <c r="F1165" s="86"/>
      <c r="G1165" s="97"/>
      <c r="H1165" s="86"/>
      <c r="I1165" s="86"/>
      <c r="J1165" s="86"/>
      <c r="K1165" s="87"/>
      <c r="L1165" s="88"/>
      <c r="M1165" s="73"/>
      <c r="N1165" s="73"/>
      <c r="P1165" s="29"/>
    </row>
    <row r="1166">
      <c r="A1166" s="96"/>
      <c r="B1166" s="87"/>
      <c r="C1166" s="87"/>
      <c r="D1166" s="87"/>
      <c r="E1166" s="87"/>
      <c r="F1166" s="86"/>
      <c r="G1166" s="97"/>
      <c r="H1166" s="86"/>
      <c r="I1166" s="86"/>
      <c r="J1166" s="86"/>
      <c r="K1166" s="87"/>
      <c r="L1166" s="88"/>
      <c r="M1166" s="73"/>
      <c r="N1166" s="73"/>
      <c r="P1166" s="29"/>
    </row>
    <row r="1167">
      <c r="A1167" s="96"/>
      <c r="B1167" s="87"/>
      <c r="C1167" s="87"/>
      <c r="D1167" s="87"/>
      <c r="E1167" s="87"/>
      <c r="F1167" s="86"/>
      <c r="G1167" s="97"/>
      <c r="H1167" s="86"/>
      <c r="I1167" s="86"/>
      <c r="J1167" s="86"/>
      <c r="K1167" s="87"/>
      <c r="L1167" s="88"/>
      <c r="M1167" s="73"/>
      <c r="N1167" s="73"/>
      <c r="P1167" s="29"/>
    </row>
    <row r="1168">
      <c r="A1168" s="96"/>
      <c r="B1168" s="87"/>
      <c r="C1168" s="87"/>
      <c r="D1168" s="87"/>
      <c r="E1168" s="87"/>
      <c r="F1168" s="86"/>
      <c r="G1168" s="97"/>
      <c r="H1168" s="86"/>
      <c r="I1168" s="86"/>
      <c r="J1168" s="86"/>
      <c r="K1168" s="87"/>
      <c r="L1168" s="88"/>
      <c r="M1168" s="73"/>
      <c r="N1168" s="73"/>
      <c r="P1168" s="29"/>
    </row>
    <row r="1169">
      <c r="A1169" s="96"/>
      <c r="B1169" s="87"/>
      <c r="C1169" s="87"/>
      <c r="D1169" s="87"/>
      <c r="E1169" s="87"/>
      <c r="F1169" s="86"/>
      <c r="G1169" s="97"/>
      <c r="H1169" s="86"/>
      <c r="I1169" s="86"/>
      <c r="J1169" s="86"/>
      <c r="K1169" s="87"/>
      <c r="L1169" s="88"/>
      <c r="M1169" s="73"/>
      <c r="N1169" s="73"/>
      <c r="P1169" s="29"/>
    </row>
    <row r="1170">
      <c r="A1170" s="96"/>
      <c r="B1170" s="87"/>
      <c r="C1170" s="87"/>
      <c r="D1170" s="87"/>
      <c r="E1170" s="87"/>
      <c r="F1170" s="86"/>
      <c r="G1170" s="97"/>
      <c r="H1170" s="86"/>
      <c r="I1170" s="86"/>
      <c r="J1170" s="86"/>
      <c r="K1170" s="87"/>
      <c r="L1170" s="88"/>
      <c r="M1170" s="73"/>
      <c r="N1170" s="73"/>
      <c r="P1170" s="29"/>
    </row>
    <row r="1171">
      <c r="A1171" s="96"/>
      <c r="B1171" s="87"/>
      <c r="C1171" s="87"/>
      <c r="D1171" s="87"/>
      <c r="E1171" s="87"/>
      <c r="F1171" s="86"/>
      <c r="G1171" s="97"/>
      <c r="H1171" s="86"/>
      <c r="I1171" s="86"/>
      <c r="J1171" s="86"/>
      <c r="K1171" s="87"/>
      <c r="L1171" s="88"/>
      <c r="M1171" s="73"/>
      <c r="N1171" s="73"/>
      <c r="P1171" s="29"/>
    </row>
    <row r="1172">
      <c r="A1172" s="96"/>
      <c r="B1172" s="87"/>
      <c r="C1172" s="87"/>
      <c r="D1172" s="87"/>
      <c r="E1172" s="87"/>
      <c r="F1172" s="86"/>
      <c r="G1172" s="97"/>
      <c r="H1172" s="86"/>
      <c r="I1172" s="86"/>
      <c r="J1172" s="86"/>
      <c r="K1172" s="87"/>
      <c r="L1172" s="88"/>
      <c r="M1172" s="73"/>
      <c r="N1172" s="73"/>
      <c r="P1172" s="29"/>
    </row>
    <row r="1173">
      <c r="A1173" s="96"/>
      <c r="B1173" s="87"/>
      <c r="C1173" s="87"/>
      <c r="D1173" s="87"/>
      <c r="E1173" s="87"/>
      <c r="F1173" s="86"/>
      <c r="G1173" s="97"/>
      <c r="H1173" s="86"/>
      <c r="I1173" s="86"/>
      <c r="J1173" s="86"/>
      <c r="K1173" s="87"/>
      <c r="L1173" s="88"/>
      <c r="M1173" s="73"/>
      <c r="N1173" s="73"/>
      <c r="P1173" s="29"/>
    </row>
    <row r="1174">
      <c r="A1174" s="96"/>
      <c r="B1174" s="87"/>
      <c r="C1174" s="87"/>
      <c r="D1174" s="87"/>
      <c r="E1174" s="87"/>
      <c r="F1174" s="86"/>
      <c r="G1174" s="97"/>
      <c r="H1174" s="86"/>
      <c r="I1174" s="86"/>
      <c r="J1174" s="86"/>
      <c r="K1174" s="87"/>
      <c r="L1174" s="88"/>
      <c r="M1174" s="73"/>
      <c r="N1174" s="73"/>
      <c r="P1174" s="29"/>
    </row>
    <row r="1175">
      <c r="A1175" s="96"/>
      <c r="B1175" s="87"/>
      <c r="C1175" s="87"/>
      <c r="D1175" s="87"/>
      <c r="E1175" s="87"/>
      <c r="F1175" s="86"/>
      <c r="G1175" s="97"/>
      <c r="H1175" s="86"/>
      <c r="I1175" s="86"/>
      <c r="J1175" s="86"/>
      <c r="K1175" s="87"/>
      <c r="L1175" s="88"/>
      <c r="M1175" s="73"/>
      <c r="N1175" s="73"/>
      <c r="P1175" s="29"/>
    </row>
    <row r="1176">
      <c r="A1176" s="96"/>
      <c r="B1176" s="87"/>
      <c r="C1176" s="87"/>
      <c r="D1176" s="87"/>
      <c r="E1176" s="87"/>
      <c r="F1176" s="86"/>
      <c r="G1176" s="97"/>
      <c r="H1176" s="86"/>
      <c r="I1176" s="86"/>
      <c r="J1176" s="86"/>
      <c r="K1176" s="87"/>
      <c r="L1176" s="88"/>
      <c r="M1176" s="73"/>
      <c r="N1176" s="73"/>
      <c r="P1176" s="29"/>
    </row>
    <row r="1177">
      <c r="A1177" s="96"/>
      <c r="B1177" s="87"/>
      <c r="C1177" s="87"/>
      <c r="D1177" s="87"/>
      <c r="E1177" s="87"/>
      <c r="F1177" s="86"/>
      <c r="G1177" s="97"/>
      <c r="H1177" s="86"/>
      <c r="I1177" s="86"/>
      <c r="J1177" s="86"/>
      <c r="K1177" s="87"/>
      <c r="L1177" s="88"/>
      <c r="M1177" s="73"/>
      <c r="N1177" s="73"/>
      <c r="P1177" s="29"/>
    </row>
    <row r="1178">
      <c r="A1178" s="96"/>
      <c r="B1178" s="87"/>
      <c r="C1178" s="87"/>
      <c r="D1178" s="87"/>
      <c r="E1178" s="87"/>
      <c r="F1178" s="86"/>
      <c r="G1178" s="97"/>
      <c r="H1178" s="86"/>
      <c r="I1178" s="86"/>
      <c r="J1178" s="86"/>
      <c r="K1178" s="87"/>
      <c r="L1178" s="88"/>
      <c r="M1178" s="73"/>
      <c r="N1178" s="73"/>
      <c r="P1178" s="29"/>
    </row>
    <row r="1179">
      <c r="A1179" s="96"/>
      <c r="B1179" s="87"/>
      <c r="C1179" s="87"/>
      <c r="D1179" s="87"/>
      <c r="E1179" s="87"/>
      <c r="F1179" s="86"/>
      <c r="G1179" s="97"/>
      <c r="H1179" s="86"/>
      <c r="I1179" s="86"/>
      <c r="J1179" s="86"/>
      <c r="K1179" s="87"/>
      <c r="L1179" s="88"/>
      <c r="M1179" s="73"/>
      <c r="N1179" s="73"/>
      <c r="P1179" s="29"/>
    </row>
  </sheetData>
  <drawing r:id="rId1"/>
</worksheet>
</file>